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phen\OneDrive\Documents\REVISED LAYOUT\"/>
    </mc:Choice>
  </mc:AlternateContent>
  <xr:revisionPtr revIDLastSave="0" documentId="8_{7CE20609-7727-48C3-8E75-88463F1B416D}" xr6:coauthVersionLast="47" xr6:coauthVersionMax="47" xr10:uidLastSave="{00000000-0000-0000-0000-000000000000}"/>
  <bookViews>
    <workbookView xWindow="-120" yWindow="-120" windowWidth="20730" windowHeight="11160" tabRatio="599" activeTab="3" xr2:uid="{00000000-000D-0000-FFFF-FFFF00000000}"/>
  </bookViews>
  <sheets>
    <sheet name="EXPENDITURE" sheetId="1" r:id="rId1"/>
    <sheet name="BANK MOVT" sheetId="2" r:id="rId2"/>
    <sheet name="QUARTERLY" sheetId="3" r:id="rId3"/>
    <sheet name="REV LAYOUT" sheetId="7" r:id="rId4"/>
    <sheet name="ANNUAL" sheetId="4" r:id="rId5"/>
    <sheet name="CCF FUND" sheetId="5" r:id="rId6"/>
    <sheet name="DEV FUND" sheetId="6" r:id="rId7"/>
  </sheets>
  <definedNames>
    <definedName name="_xlnm.Print_Area" localSheetId="4">ANNUAL!$B$3:$I$49</definedName>
    <definedName name="_xlnm.Print_Area" localSheetId="5">'CCF FUND'!$D$4:$Q$20</definedName>
    <definedName name="_xlnm.Print_Area" localSheetId="6">'DEV FUND'!$D$6:$X$22</definedName>
    <definedName name="_xlnm.Print_Area" localSheetId="0">EXPENDITURE!$D$5:$W$5</definedName>
    <definedName name="_xlnm.Print_Area" localSheetId="2">QUARTERLY!$C$6:$F$47</definedName>
    <definedName name="_xlnm.Print_Area" localSheetId="3">'REV LAYOUT'!$D$1:$J$44</definedName>
  </definedNames>
  <calcPr calcId="191029"/>
</workbook>
</file>

<file path=xl/calcChain.xml><?xml version="1.0" encoding="utf-8"?>
<calcChain xmlns="http://schemas.openxmlformats.org/spreadsheetml/2006/main">
  <c r="J20" i="7" l="1"/>
  <c r="J13" i="7"/>
  <c r="B46" i="1"/>
  <c r="AC13" i="1"/>
  <c r="V179" i="1"/>
  <c r="U179" i="1"/>
  <c r="T179" i="1"/>
  <c r="S179" i="1"/>
  <c r="E165" i="1"/>
  <c r="AF169" i="1"/>
  <c r="AC112" i="1"/>
  <c r="AC105" i="1"/>
  <c r="V89" i="1" l="1"/>
  <c r="V91" i="1" s="1"/>
  <c r="AC69" i="1"/>
  <c r="AC66" i="1"/>
  <c r="AC65" i="1"/>
  <c r="F46" i="1"/>
  <c r="K46" i="1"/>
  <c r="G34" i="7"/>
  <c r="W46" i="1"/>
  <c r="J17" i="2"/>
  <c r="AC38" i="1"/>
  <c r="F20" i="3" l="1"/>
  <c r="G21" i="7" l="1"/>
  <c r="AB22" i="6"/>
  <c r="V40" i="3"/>
  <c r="AC136" i="1"/>
  <c r="F40" i="3"/>
  <c r="AC61" i="2"/>
  <c r="AC114" i="1"/>
  <c r="AC129" i="1" s="1"/>
  <c r="H21" i="7" l="1"/>
  <c r="J21" i="7" s="1"/>
  <c r="AC10" i="1"/>
  <c r="Z22" i="6"/>
  <c r="X22" i="6"/>
  <c r="Z21" i="6"/>
  <c r="L21" i="6"/>
  <c r="I21" i="7" l="1"/>
  <c r="H53" i="2"/>
  <c r="AC12" i="1"/>
  <c r="F5" i="7"/>
  <c r="V21" i="6"/>
  <c r="AC98" i="1" l="1"/>
  <c r="AC54" i="1"/>
  <c r="AC80" i="1" l="1"/>
  <c r="C172" i="1" l="1"/>
  <c r="AC36" i="1" l="1"/>
  <c r="E30" i="1" l="1"/>
  <c r="Q30" i="1"/>
  <c r="P30" i="1"/>
  <c r="O30" i="1"/>
  <c r="N30" i="1"/>
  <c r="M30" i="1"/>
  <c r="L30" i="1"/>
  <c r="K30" i="1"/>
  <c r="J30" i="1"/>
  <c r="I30" i="1"/>
  <c r="G30" i="1"/>
  <c r="H30" i="1"/>
  <c r="F30" i="1"/>
  <c r="AC25" i="1"/>
  <c r="AA179" i="1" l="1"/>
  <c r="AA180" i="1" s="1"/>
  <c r="Z179" i="1"/>
  <c r="Z180" i="1" s="1"/>
  <c r="P18" i="5" l="1"/>
  <c r="AP61" i="2" l="1"/>
  <c r="AC145" i="1" l="1"/>
  <c r="F15" i="7" l="1"/>
  <c r="F13" i="7"/>
  <c r="F12" i="7"/>
  <c r="F11" i="7"/>
  <c r="F10" i="7"/>
  <c r="F24" i="7" l="1"/>
  <c r="F26" i="7" s="1"/>
  <c r="J25" i="2" l="1"/>
  <c r="AU33" i="2" l="1"/>
  <c r="AT33" i="2"/>
  <c r="AS33" i="2"/>
  <c r="AR33" i="2"/>
  <c r="AQ33" i="2"/>
  <c r="AP33" i="2"/>
  <c r="AO33" i="2"/>
  <c r="AN33" i="2"/>
  <c r="AI33" i="2"/>
  <c r="AH33" i="2"/>
  <c r="AG33" i="2"/>
  <c r="AF33" i="2"/>
  <c r="AE33" i="2"/>
  <c r="AD33" i="2"/>
  <c r="AC33" i="2"/>
  <c r="AB33" i="2"/>
  <c r="X33" i="2"/>
  <c r="W33" i="2"/>
  <c r="V33" i="2"/>
  <c r="U33" i="2"/>
  <c r="T33" i="2"/>
  <c r="S33" i="2"/>
  <c r="R33" i="2"/>
  <c r="Q33" i="2"/>
  <c r="M33" i="2"/>
  <c r="L33" i="2"/>
  <c r="K33" i="2"/>
  <c r="J33" i="2"/>
  <c r="I33" i="2"/>
  <c r="H33" i="2"/>
  <c r="G33" i="2"/>
  <c r="F33" i="2"/>
  <c r="AU25" i="2"/>
  <c r="AT25" i="2"/>
  <c r="AS25" i="2"/>
  <c r="AR25" i="2"/>
  <c r="AQ25" i="2"/>
  <c r="AO25" i="2"/>
  <c r="AI25" i="2"/>
  <c r="AH25" i="2"/>
  <c r="AG25" i="2"/>
  <c r="AF25" i="2"/>
  <c r="AE25" i="2"/>
  <c r="AC25" i="2"/>
  <c r="X25" i="2"/>
  <c r="W25" i="2"/>
  <c r="V25" i="2"/>
  <c r="U25" i="2"/>
  <c r="T25" i="2"/>
  <c r="R25" i="2"/>
  <c r="M25" i="2"/>
  <c r="L25" i="2"/>
  <c r="K25" i="2"/>
  <c r="G25" i="2"/>
  <c r="AU17" i="2"/>
  <c r="AT17" i="2"/>
  <c r="AS17" i="2"/>
  <c r="AP17" i="2"/>
  <c r="AO17" i="2"/>
  <c r="AI17" i="2"/>
  <c r="AH17" i="2"/>
  <c r="AD17" i="2"/>
  <c r="AC17" i="2"/>
  <c r="X17" i="2"/>
  <c r="W17" i="2"/>
  <c r="V17" i="2"/>
  <c r="S17" i="2"/>
  <c r="R17" i="2"/>
  <c r="M17" i="2"/>
  <c r="L17" i="2"/>
  <c r="K17" i="2"/>
  <c r="G17" i="2"/>
  <c r="P33" i="2" l="1"/>
  <c r="P25" i="2"/>
  <c r="G35" i="2"/>
  <c r="AM25" i="2"/>
  <c r="AA17" i="2"/>
  <c r="L35" i="2"/>
  <c r="AH35" i="2"/>
  <c r="AM33" i="2"/>
  <c r="AT35" i="2"/>
  <c r="P17" i="2"/>
  <c r="AA25" i="2"/>
  <c r="M35" i="2"/>
  <c r="X35" i="2"/>
  <c r="AA33" i="2"/>
  <c r="AI35" i="2"/>
  <c r="AU35" i="2"/>
  <c r="AC35" i="2"/>
  <c r="E33" i="2"/>
  <c r="W35" i="2"/>
  <c r="E17" i="2"/>
  <c r="AM17" i="2"/>
  <c r="K35" i="2"/>
  <c r="V35" i="2"/>
  <c r="AG35" i="2"/>
  <c r="AS35" i="2"/>
  <c r="R35" i="2"/>
  <c r="AO35" i="2"/>
  <c r="AC97" i="1"/>
  <c r="AA35" i="2" l="1"/>
  <c r="P35" i="2"/>
  <c r="AM35" i="2"/>
  <c r="Y17" i="1"/>
  <c r="X17" i="1"/>
  <c r="V17" i="1"/>
  <c r="U17" i="1"/>
  <c r="T17" i="1"/>
  <c r="S17" i="1"/>
  <c r="R17" i="1"/>
  <c r="Q17" i="1"/>
  <c r="P17" i="1"/>
  <c r="O17" i="1"/>
  <c r="N17" i="1"/>
  <c r="N48" i="1" s="1"/>
  <c r="M17" i="1"/>
  <c r="L17" i="1"/>
  <c r="K17" i="1"/>
  <c r="J17" i="1"/>
  <c r="I17" i="1"/>
  <c r="H17" i="1"/>
  <c r="G17" i="1"/>
  <c r="F17" i="1"/>
  <c r="E17" i="1"/>
  <c r="D17" i="1"/>
  <c r="B17" i="1" l="1"/>
  <c r="B47" i="1" s="1"/>
  <c r="AC84" i="1"/>
  <c r="S89" i="1"/>
  <c r="R89" i="1"/>
  <c r="P89" i="1"/>
  <c r="O89" i="1"/>
  <c r="N89" i="1"/>
  <c r="L89" i="1"/>
  <c r="K89" i="1"/>
  <c r="J89" i="1"/>
  <c r="I89" i="1"/>
  <c r="M89" i="1"/>
  <c r="U46" i="1" l="1"/>
  <c r="T46" i="1"/>
  <c r="AC53" i="1" l="1"/>
  <c r="AD170" i="1" l="1"/>
  <c r="AC181" i="1"/>
  <c r="AB181" i="1"/>
  <c r="AC165" i="1"/>
  <c r="AC153" i="1"/>
  <c r="AB153" i="1"/>
  <c r="AB142" i="1"/>
  <c r="AC142" i="1"/>
  <c r="AC127" i="1"/>
  <c r="AB127" i="1"/>
  <c r="AB105" i="1"/>
  <c r="AC89" i="1"/>
  <c r="AC73" i="1"/>
  <c r="AC91" i="1" s="1"/>
  <c r="AB73" i="1"/>
  <c r="AC60" i="1"/>
  <c r="AB60" i="1"/>
  <c r="AC37" i="1"/>
  <c r="AC46" i="1" s="1"/>
  <c r="AB30" i="1"/>
  <c r="AC24" i="1"/>
  <c r="AC30" i="1" s="1"/>
  <c r="AB48" i="1" l="1"/>
  <c r="AB167" i="1"/>
  <c r="AB129" i="1"/>
  <c r="AC167" i="1"/>
  <c r="AB178" i="1" l="1"/>
  <c r="AC169" i="1"/>
  <c r="AC178" i="1"/>
  <c r="M18" i="5"/>
  <c r="I18" i="5"/>
  <c r="T21" i="6" l="1"/>
  <c r="R21" i="6"/>
  <c r="P21" i="6"/>
  <c r="H21" i="6"/>
  <c r="N20" i="6"/>
  <c r="N21" i="6" s="1"/>
  <c r="J20" i="6"/>
  <c r="J21" i="6" s="1"/>
  <c r="F20" i="6"/>
  <c r="F21" i="6" s="1"/>
  <c r="V22" i="6" l="1"/>
  <c r="T22" i="6"/>
  <c r="Y179" i="1"/>
  <c r="X179" i="1"/>
  <c r="X180" i="1" s="1"/>
  <c r="W179" i="1"/>
  <c r="F179" i="1"/>
  <c r="AD181" i="1" l="1"/>
  <c r="U135" i="1"/>
  <c r="U105" i="1" l="1"/>
  <c r="G89" i="1"/>
  <c r="F89" i="1"/>
  <c r="E89" i="1"/>
  <c r="H89" i="1"/>
  <c r="Q89" i="1"/>
  <c r="U89" i="1"/>
  <c r="H44" i="4"/>
  <c r="U60" i="1"/>
  <c r="U30" i="1"/>
  <c r="D165" i="1"/>
  <c r="E153" i="1"/>
  <c r="D153" i="1"/>
  <c r="D142" i="1"/>
  <c r="E46" i="1"/>
  <c r="D46" i="1"/>
  <c r="D30" i="1"/>
  <c r="J53" i="2"/>
  <c r="I33" i="4"/>
  <c r="AC40" i="3"/>
  <c r="AC46" i="3" s="1"/>
  <c r="Y105" i="1"/>
  <c r="X105" i="1"/>
  <c r="W105" i="1"/>
  <c r="V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O46" i="3"/>
  <c r="R61" i="2"/>
  <c r="V46" i="3"/>
  <c r="E127" i="1"/>
  <c r="AC18" i="3"/>
  <c r="V18" i="3"/>
  <c r="AC17" i="3"/>
  <c r="V17" i="3"/>
  <c r="R69" i="2"/>
  <c r="R53" i="2"/>
  <c r="S69" i="2"/>
  <c r="AD53" i="2"/>
  <c r="D89" i="1"/>
  <c r="Y60" i="1"/>
  <c r="X60" i="1"/>
  <c r="W60" i="1"/>
  <c r="V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D60" i="1"/>
  <c r="E60" i="1"/>
  <c r="I23" i="4"/>
  <c r="Y165" i="1"/>
  <c r="X165" i="1"/>
  <c r="W165" i="1"/>
  <c r="V165" i="1"/>
  <c r="U165" i="1"/>
  <c r="T165" i="1"/>
  <c r="S165" i="1"/>
  <c r="R165" i="1"/>
  <c r="Q165" i="1"/>
  <c r="P165" i="1"/>
  <c r="O165" i="1"/>
  <c r="N165" i="1"/>
  <c r="M165" i="1"/>
  <c r="L165" i="1"/>
  <c r="K165" i="1"/>
  <c r="J165" i="1"/>
  <c r="I165" i="1"/>
  <c r="H165" i="1"/>
  <c r="G165" i="1"/>
  <c r="F165" i="1"/>
  <c r="AO61" i="2"/>
  <c r="AP53" i="2"/>
  <c r="AU69" i="2"/>
  <c r="AT69" i="2"/>
  <c r="AS69" i="2"/>
  <c r="AR69" i="2"/>
  <c r="AQ69" i="2"/>
  <c r="AP69" i="2"/>
  <c r="AO69" i="2"/>
  <c r="AN69" i="2"/>
  <c r="AU61" i="2"/>
  <c r="AT61" i="2"/>
  <c r="AS61" i="2"/>
  <c r="AR61" i="2"/>
  <c r="AQ61" i="2"/>
  <c r="AU53" i="2"/>
  <c r="AT53" i="2"/>
  <c r="AS53" i="2"/>
  <c r="AR53" i="2"/>
  <c r="AQ53" i="2"/>
  <c r="AI69" i="2"/>
  <c r="AH69" i="2"/>
  <c r="AG69" i="2"/>
  <c r="AF69" i="2"/>
  <c r="AE69" i="2"/>
  <c r="AD69" i="2"/>
  <c r="AC69" i="2"/>
  <c r="AC71" i="2" s="1"/>
  <c r="AI61" i="2"/>
  <c r="AH61" i="2"/>
  <c r="AG61" i="2"/>
  <c r="AF61" i="2"/>
  <c r="AE61" i="2"/>
  <c r="AD61" i="2"/>
  <c r="AI53" i="2"/>
  <c r="AH53" i="2"/>
  <c r="AG53" i="2"/>
  <c r="AF53" i="2"/>
  <c r="AE53" i="2"/>
  <c r="Y115" i="1"/>
  <c r="X115" i="1"/>
  <c r="W115" i="1"/>
  <c r="V115" i="1"/>
  <c r="U115" i="1"/>
  <c r="T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X69" i="2"/>
  <c r="W69" i="2"/>
  <c r="V69" i="2"/>
  <c r="U69" i="2"/>
  <c r="T69" i="2"/>
  <c r="X61" i="2"/>
  <c r="W61" i="2"/>
  <c r="V61" i="2"/>
  <c r="U61" i="2"/>
  <c r="T61" i="2"/>
  <c r="S61" i="2"/>
  <c r="X53" i="2"/>
  <c r="W53" i="2"/>
  <c r="V53" i="2"/>
  <c r="U53" i="2"/>
  <c r="T53" i="2"/>
  <c r="S53" i="2"/>
  <c r="F46" i="3"/>
  <c r="M69" i="2"/>
  <c r="L69" i="2"/>
  <c r="K69" i="2"/>
  <c r="J69" i="2"/>
  <c r="I69" i="2"/>
  <c r="H69" i="2"/>
  <c r="G69" i="2"/>
  <c r="F69" i="2"/>
  <c r="M61" i="2"/>
  <c r="L61" i="2"/>
  <c r="K61" i="2"/>
  <c r="J61" i="2"/>
  <c r="I61" i="2"/>
  <c r="H61" i="2"/>
  <c r="M53" i="2"/>
  <c r="L53" i="2"/>
  <c r="K53" i="2"/>
  <c r="I53" i="2"/>
  <c r="E53" i="2" s="1"/>
  <c r="Y30" i="1"/>
  <c r="X30" i="1"/>
  <c r="W30" i="1"/>
  <c r="V30" i="1"/>
  <c r="T30" i="1"/>
  <c r="S30" i="1"/>
  <c r="S48" i="1" s="1"/>
  <c r="R30" i="1"/>
  <c r="Y46" i="1"/>
  <c r="X46" i="1"/>
  <c r="V46" i="1"/>
  <c r="R46" i="1"/>
  <c r="P46" i="1"/>
  <c r="O46" i="1"/>
  <c r="M46" i="1"/>
  <c r="L46" i="1"/>
  <c r="J46" i="1"/>
  <c r="I46" i="1"/>
  <c r="H46" i="1"/>
  <c r="G46" i="1"/>
  <c r="Y89" i="1"/>
  <c r="W89" i="1"/>
  <c r="Y127" i="1"/>
  <c r="X127" i="1"/>
  <c r="W127" i="1"/>
  <c r="V127" i="1"/>
  <c r="U127" i="1"/>
  <c r="T127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Y142" i="1"/>
  <c r="X142" i="1"/>
  <c r="W142" i="1"/>
  <c r="V142" i="1"/>
  <c r="U142" i="1"/>
  <c r="T142" i="1"/>
  <c r="S142" i="1"/>
  <c r="R142" i="1"/>
  <c r="Q142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Y153" i="1"/>
  <c r="X153" i="1"/>
  <c r="W153" i="1"/>
  <c r="V153" i="1"/>
  <c r="U153" i="1"/>
  <c r="T153" i="1"/>
  <c r="S153" i="1"/>
  <c r="R153" i="1"/>
  <c r="Q153" i="1"/>
  <c r="P153" i="1"/>
  <c r="O153" i="1"/>
  <c r="N153" i="1"/>
  <c r="M153" i="1"/>
  <c r="L153" i="1"/>
  <c r="K153" i="1"/>
  <c r="J153" i="1"/>
  <c r="I153" i="1"/>
  <c r="H153" i="1"/>
  <c r="G153" i="1"/>
  <c r="F153" i="1"/>
  <c r="D127" i="1"/>
  <c r="B115" i="1" l="1"/>
  <c r="B105" i="1"/>
  <c r="B89" i="1"/>
  <c r="B73" i="1"/>
  <c r="B30" i="1"/>
  <c r="W91" i="1"/>
  <c r="K48" i="1"/>
  <c r="B165" i="1"/>
  <c r="AM69" i="2"/>
  <c r="R91" i="1"/>
  <c r="L91" i="1"/>
  <c r="D91" i="1"/>
  <c r="R129" i="1"/>
  <c r="H91" i="1"/>
  <c r="P129" i="1"/>
  <c r="X129" i="1"/>
  <c r="F167" i="1"/>
  <c r="J167" i="1"/>
  <c r="N167" i="1"/>
  <c r="R167" i="1"/>
  <c r="V167" i="1"/>
  <c r="E167" i="1"/>
  <c r="I167" i="1"/>
  <c r="J71" i="2"/>
  <c r="AA61" i="2"/>
  <c r="K71" i="2"/>
  <c r="I71" i="2"/>
  <c r="W71" i="2"/>
  <c r="AM61" i="2"/>
  <c r="AP71" i="2"/>
  <c r="T71" i="2"/>
  <c r="X71" i="2"/>
  <c r="AE71" i="2"/>
  <c r="AM53" i="2"/>
  <c r="AQ71" i="2"/>
  <c r="AG71" i="2"/>
  <c r="P69" i="2"/>
  <c r="AS71" i="2"/>
  <c r="AU71" i="2"/>
  <c r="AC20" i="3"/>
  <c r="R71" i="2"/>
  <c r="AA53" i="2"/>
  <c r="AH71" i="2"/>
  <c r="AA69" i="2"/>
  <c r="AO71" i="2"/>
  <c r="AR71" i="2"/>
  <c r="O91" i="1"/>
  <c r="S91" i="1"/>
  <c r="G48" i="1"/>
  <c r="E69" i="2"/>
  <c r="L71" i="2"/>
  <c r="V71" i="2"/>
  <c r="U71" i="2"/>
  <c r="AI71" i="2"/>
  <c r="AT71" i="2"/>
  <c r="M71" i="2"/>
  <c r="O129" i="1"/>
  <c r="I37" i="4"/>
  <c r="E48" i="1"/>
  <c r="E61" i="2"/>
  <c r="B60" i="1"/>
  <c r="AD71" i="2"/>
  <c r="Y167" i="1"/>
  <c r="P91" i="1"/>
  <c r="Y48" i="1"/>
  <c r="AF71" i="2"/>
  <c r="P61" i="2"/>
  <c r="X167" i="1"/>
  <c r="K167" i="1"/>
  <c r="G129" i="1"/>
  <c r="K129" i="1"/>
  <c r="L48" i="1"/>
  <c r="J129" i="1"/>
  <c r="I91" i="1"/>
  <c r="M91" i="1"/>
  <c r="V129" i="1"/>
  <c r="X48" i="1"/>
  <c r="Y91" i="1"/>
  <c r="D129" i="1"/>
  <c r="M167" i="1"/>
  <c r="P167" i="1"/>
  <c r="J91" i="1"/>
  <c r="I48" i="1"/>
  <c r="S71" i="2"/>
  <c r="S129" i="1"/>
  <c r="N129" i="1"/>
  <c r="V20" i="3"/>
  <c r="P53" i="2"/>
  <c r="H71" i="2"/>
  <c r="R48" i="1"/>
  <c r="L167" i="1"/>
  <c r="S167" i="1"/>
  <c r="M129" i="1"/>
  <c r="O48" i="1"/>
  <c r="Y129" i="1"/>
  <c r="W167" i="1"/>
  <c r="G91" i="1"/>
  <c r="F129" i="1"/>
  <c r="W129" i="1"/>
  <c r="P48" i="1"/>
  <c r="V48" i="1"/>
  <c r="N91" i="1"/>
  <c r="T129" i="1"/>
  <c r="F48" i="1"/>
  <c r="D48" i="1"/>
  <c r="F91" i="1"/>
  <c r="G167" i="1"/>
  <c r="L129" i="1"/>
  <c r="J48" i="1"/>
  <c r="B153" i="1"/>
  <c r="O167" i="1"/>
  <c r="I129" i="1"/>
  <c r="Q167" i="1"/>
  <c r="T167" i="1"/>
  <c r="D167" i="1"/>
  <c r="U167" i="1"/>
  <c r="K91" i="1"/>
  <c r="U129" i="1"/>
  <c r="H167" i="1"/>
  <c r="M48" i="1"/>
  <c r="E91" i="1"/>
  <c r="Q129" i="1"/>
  <c r="H129" i="1"/>
  <c r="E129" i="1"/>
  <c r="U91" i="1"/>
  <c r="T48" i="1"/>
  <c r="U48" i="1"/>
  <c r="H48" i="1"/>
  <c r="B142" i="1"/>
  <c r="B127" i="1"/>
  <c r="B91" i="1" l="1"/>
  <c r="E71" i="2"/>
  <c r="B48" i="1"/>
  <c r="S169" i="1"/>
  <c r="G20" i="7" s="1"/>
  <c r="I20" i="7" s="1"/>
  <c r="R178" i="1"/>
  <c r="R179" i="1" s="1"/>
  <c r="D178" i="1"/>
  <c r="D169" i="1"/>
  <c r="G5" i="7" s="1"/>
  <c r="B90" i="1"/>
  <c r="O178" i="1"/>
  <c r="B166" i="1"/>
  <c r="G178" i="1"/>
  <c r="X169" i="1"/>
  <c r="G25" i="7" s="1"/>
  <c r="T178" i="1"/>
  <c r="K169" i="1"/>
  <c r="G12" i="7" s="1"/>
  <c r="N169" i="1"/>
  <c r="G15" i="7" s="1"/>
  <c r="P71" i="2"/>
  <c r="AA70" i="2"/>
  <c r="E70" i="2"/>
  <c r="O20" i="3"/>
  <c r="O32" i="3" s="1"/>
  <c r="P70" i="2"/>
  <c r="R169" i="1"/>
  <c r="L169" i="1"/>
  <c r="M178" i="1"/>
  <c r="I178" i="1"/>
  <c r="I179" i="1" s="1"/>
  <c r="L178" i="1"/>
  <c r="L179" i="1" s="1"/>
  <c r="K178" i="1"/>
  <c r="N178" i="1"/>
  <c r="G169" i="1"/>
  <c r="G8" i="7" s="1"/>
  <c r="H8" i="7" s="1"/>
  <c r="O169" i="1"/>
  <c r="G16" i="7" s="1"/>
  <c r="F169" i="1"/>
  <c r="H7" i="7" s="1"/>
  <c r="V169" i="1"/>
  <c r="G23" i="7" s="1"/>
  <c r="J169" i="1"/>
  <c r="G11" i="7" s="1"/>
  <c r="J178" i="1"/>
  <c r="P169" i="1"/>
  <c r="G17" i="7" s="1"/>
  <c r="H17" i="7" s="1"/>
  <c r="P178" i="1"/>
  <c r="I169" i="1"/>
  <c r="G10" i="7" s="1"/>
  <c r="Q178" i="1"/>
  <c r="B167" i="1"/>
  <c r="AC29" i="3" s="1"/>
  <c r="M169" i="1"/>
  <c r="G14" i="7" s="1"/>
  <c r="B128" i="1"/>
  <c r="U169" i="1"/>
  <c r="G22" i="7" s="1"/>
  <c r="AA71" i="2"/>
  <c r="V24" i="3" s="1"/>
  <c r="E169" i="1"/>
  <c r="G6" i="7" s="1"/>
  <c r="H6" i="7" s="1"/>
  <c r="Q169" i="1"/>
  <c r="G18" i="7" s="1"/>
  <c r="H18" i="7" s="1"/>
  <c r="H178" i="1"/>
  <c r="H179" i="1" s="1"/>
  <c r="E178" i="1"/>
  <c r="E179" i="1" s="1"/>
  <c r="H169" i="1"/>
  <c r="G9" i="7" s="1"/>
  <c r="B129" i="1"/>
  <c r="V29" i="3" s="1"/>
  <c r="H9" i="7" l="1"/>
  <c r="J9" i="7" s="1"/>
  <c r="H16" i="7"/>
  <c r="J16" i="7" s="1"/>
  <c r="I18" i="7"/>
  <c r="G19" i="7"/>
  <c r="H19" i="7" s="1"/>
  <c r="J23" i="7"/>
  <c r="H22" i="7"/>
  <c r="I22" i="7" s="1"/>
  <c r="H15" i="7"/>
  <c r="I15" i="7" s="1"/>
  <c r="H12" i="7"/>
  <c r="I12" i="7" s="1"/>
  <c r="H5" i="7"/>
  <c r="I5" i="7" s="1"/>
  <c r="I14" i="7"/>
  <c r="H11" i="7"/>
  <c r="I11" i="7" s="1"/>
  <c r="G13" i="7"/>
  <c r="I13" i="7" s="1"/>
  <c r="AD169" i="1"/>
  <c r="G24" i="7" s="1"/>
  <c r="G26" i="7" s="1"/>
  <c r="I6" i="7"/>
  <c r="J6" i="7"/>
  <c r="J18" i="7"/>
  <c r="M179" i="1"/>
  <c r="J179" i="1"/>
  <c r="K179" i="1"/>
  <c r="G179" i="1"/>
  <c r="I7" i="7" s="1"/>
  <c r="D179" i="1"/>
  <c r="Q179" i="1"/>
  <c r="P179" i="1"/>
  <c r="N179" i="1"/>
  <c r="O179" i="1"/>
  <c r="AD178" i="1"/>
  <c r="V32" i="3"/>
  <c r="H46" i="4"/>
  <c r="H24" i="7" l="1"/>
  <c r="J22" i="7"/>
  <c r="J10" i="7"/>
  <c r="J19" i="7"/>
  <c r="I19" i="7"/>
  <c r="I23" i="7"/>
  <c r="I16" i="7"/>
  <c r="I9" i="7"/>
  <c r="J15" i="7"/>
  <c r="I17" i="7"/>
  <c r="J5" i="7"/>
  <c r="J7" i="7"/>
  <c r="J11" i="7"/>
  <c r="J17" i="7"/>
  <c r="J8" i="7"/>
  <c r="I8" i="7"/>
  <c r="AD179" i="1"/>
  <c r="H45" i="4"/>
  <c r="I48" i="4" s="1"/>
  <c r="E25" i="2"/>
  <c r="E35" i="2" s="1"/>
  <c r="AD177" i="1" l="1"/>
  <c r="H26" i="7"/>
  <c r="I24" i="7"/>
  <c r="I26" i="7" s="1"/>
  <c r="J12" i="7"/>
  <c r="AD180" i="1"/>
  <c r="AO37" i="2"/>
  <c r="AP41" i="2" s="1"/>
  <c r="F24" i="3"/>
  <c r="F32" i="3" s="1"/>
  <c r="AP37" i="2"/>
  <c r="AM71" i="2"/>
  <c r="AC24" i="3" s="1"/>
  <c r="AC32" i="3" s="1"/>
  <c r="J24" i="7" l="1"/>
  <c r="J26" i="7" s="1"/>
  <c r="AO73" i="2"/>
  <c r="AP77" i="2" s="1"/>
  <c r="W48" i="1"/>
  <c r="W169" i="1" s="1"/>
  <c r="B16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</author>
  </authors>
  <commentList>
    <comment ref="M48" authorId="0" shapeId="0" xr:uid="{F26DB537-B4E4-4AE8-A9DE-E3C6B4B1AE2B}">
      <text>
        <r>
          <rPr>
            <b/>
            <sz val="9"/>
            <color indexed="81"/>
            <rFont val="Tahoma"/>
            <charset val="1"/>
          </rPr>
          <t>Stephen:</t>
        </r>
        <r>
          <rPr>
            <sz val="9"/>
            <color indexed="81"/>
            <rFont val="Tahoma"/>
            <charset val="1"/>
          </rPr>
          <t xml:space="preserve">
This transfer was for 2021/2022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</author>
  </authors>
  <commentList>
    <comment ref="H17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Stephen:</t>
        </r>
        <r>
          <rPr>
            <sz val="9"/>
            <color indexed="81"/>
            <rFont val="Tahoma"/>
            <family val="2"/>
          </rPr>
          <t xml:space="preserve">
this colunm pasted from previous year END as checksum</t>
        </r>
      </text>
    </comment>
    <comment ref="F24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Stephen:</t>
        </r>
        <r>
          <rPr>
            <sz val="9"/>
            <color indexed="81"/>
            <rFont val="Tahoma"/>
            <family val="2"/>
          </rPr>
          <t xml:space="preserve">
figures gathered from sheet 2 totals for quarter both current and deposit accounts</t>
        </r>
      </text>
    </comment>
  </commentList>
</comments>
</file>

<file path=xl/sharedStrings.xml><?xml version="1.0" encoding="utf-8"?>
<sst xmlns="http://schemas.openxmlformats.org/spreadsheetml/2006/main" count="1683" uniqueCount="226">
  <si>
    <t>QUARTERLY STATEMENTS</t>
  </si>
  <si>
    <t>CLERKS SALARY</t>
  </si>
  <si>
    <t>INSURANCE</t>
  </si>
  <si>
    <t>SUB TOTAL</t>
  </si>
  <si>
    <t>QRTLY TOTAL</t>
  </si>
  <si>
    <t xml:space="preserve"> </t>
  </si>
  <si>
    <t xml:space="preserve">  </t>
  </si>
  <si>
    <t>CHQ/SO</t>
  </si>
  <si>
    <t>TOTAL</t>
  </si>
  <si>
    <t>Statement of Accounts</t>
  </si>
  <si>
    <t>(per cash book)</t>
  </si>
  <si>
    <t>Current Account</t>
  </si>
  <si>
    <t>Deposit Account</t>
  </si>
  <si>
    <t>Add</t>
  </si>
  <si>
    <t>Less</t>
  </si>
  <si>
    <t>Total</t>
  </si>
  <si>
    <t>Less unpresented Cheques</t>
  </si>
  <si>
    <t>Add Receipts in Cash book not banked</t>
  </si>
  <si>
    <t>DATE</t>
  </si>
  <si>
    <t>TO</t>
  </si>
  <si>
    <t>FROM</t>
  </si>
  <si>
    <t>INTEREST</t>
  </si>
  <si>
    <t>BMM</t>
  </si>
  <si>
    <t>BOND</t>
  </si>
  <si>
    <t>PRECEPT</t>
  </si>
  <si>
    <t xml:space="preserve">VAT </t>
  </si>
  <si>
    <t>REFUND</t>
  </si>
  <si>
    <t>GRANT</t>
  </si>
  <si>
    <t>QRLY TOTAL</t>
  </si>
  <si>
    <t>CHECK</t>
  </si>
  <si>
    <t>SURPLUS/DEFICIT(-)</t>
  </si>
  <si>
    <t>OTHER</t>
  </si>
  <si>
    <t>END OF YEAR STATEMENT - BANK RECONCILIATION</t>
  </si>
  <si>
    <t>Bank Reconciliation</t>
  </si>
  <si>
    <t>Date                ..........................</t>
  </si>
  <si>
    <t>Prepared by: ......................................Stephen C Johnson - Clerk and RFO</t>
  </si>
  <si>
    <t>Approved by: .................................... Stephen C Johnson - Clerk and RFO</t>
  </si>
  <si>
    <t>Balance per bank statements as at</t>
  </si>
  <si>
    <t>£</t>
  </si>
  <si>
    <t xml:space="preserve">Cheque Number </t>
  </si>
  <si>
    <t>CASH BOOK</t>
  </si>
  <si>
    <t>Opening Balance</t>
  </si>
  <si>
    <t>Add: Receipts in the year</t>
  </si>
  <si>
    <t>Less: Payments in the year</t>
  </si>
  <si>
    <t xml:space="preserve">The net balances reconcile to the Cash Book </t>
  </si>
  <si>
    <t>(receipts and payments) for the year as follows</t>
  </si>
  <si>
    <t xml:space="preserve">Closing balance per Cash Book (Receipts and payments book) </t>
  </si>
  <si>
    <t xml:space="preserve">   (Must equal net balances above)</t>
  </si>
  <si>
    <t>Date</t>
  </si>
  <si>
    <t>..........................</t>
  </si>
  <si>
    <t>TOTAL INCOME FOR YEAR</t>
  </si>
  <si>
    <t>Previous period unpresented cheques</t>
  </si>
  <si>
    <t>HMRC</t>
  </si>
  <si>
    <t>PAYE</t>
  </si>
  <si>
    <t>Previous period unpresented chqs</t>
  </si>
  <si>
    <t>VAT</t>
  </si>
  <si>
    <t>LESS UNPRESENTED CHEQUES FROM PREVIOUS YEAR</t>
  </si>
  <si>
    <t>SAVINGS</t>
  </si>
  <si>
    <t>Reserve Account</t>
  </si>
  <si>
    <t>PAYROLL SERVICE</t>
  </si>
  <si>
    <t>OFFICE EXPENSES</t>
  </si>
  <si>
    <t>WEBSITE</t>
  </si>
  <si>
    <t>PLAYING FIELD INSP/MAINT</t>
  </si>
  <si>
    <t>SUBSCRIPTIONS</t>
  </si>
  <si>
    <t>STREET LIGHTING</t>
  </si>
  <si>
    <t>VH RENT</t>
  </si>
  <si>
    <t>SOUTH CROXTON Parish Council</t>
  </si>
  <si>
    <t>Business Reserve Account</t>
  </si>
  <si>
    <t>CHECKSUM PRECEPT AMOUNT</t>
  </si>
  <si>
    <t>PLAYING FIELD MOW/STRIM</t>
  </si>
  <si>
    <t>TRAINING BUDGET</t>
  </si>
  <si>
    <t>"</t>
  </si>
  <si>
    <t>VILLAGE HALL RENT</t>
  </si>
  <si>
    <t>ELECTION RESERVE</t>
  </si>
  <si>
    <t>BLANK</t>
  </si>
  <si>
    <t>South Croxton Parish Council</t>
  </si>
  <si>
    <t>Financial year ending 31st March 2020</t>
  </si>
  <si>
    <t>2015/2016</t>
  </si>
  <si>
    <t>2016/2017</t>
  </si>
  <si>
    <t>2017/2018</t>
  </si>
  <si>
    <t>2018/2019</t>
  </si>
  <si>
    <t>2019/2020</t>
  </si>
  <si>
    <t>CONTRIBUTION</t>
  </si>
  <si>
    <t>SPEND</t>
  </si>
  <si>
    <t>CHURCHYARD</t>
  </si>
  <si>
    <t>WI GRANT</t>
  </si>
  <si>
    <t>WI</t>
  </si>
  <si>
    <t>2COMMUNE</t>
  </si>
  <si>
    <t xml:space="preserve">CRAFTY CHATTER </t>
  </si>
  <si>
    <t>VH MAINT</t>
  </si>
  <si>
    <t>APPEAL S/FALL</t>
  </si>
  <si>
    <t>DEFIB</t>
  </si>
  <si>
    <t>VILLAGE HALL</t>
  </si>
  <si>
    <t>CHURCHYARD MOW</t>
  </si>
  <si>
    <t>BRIDGE</t>
  </si>
  <si>
    <t>BALANCE</t>
  </si>
  <si>
    <t>2011/2012</t>
  </si>
  <si>
    <t>2012/2013</t>
  </si>
  <si>
    <t>2013/2014</t>
  </si>
  <si>
    <t>2014/2015</t>
  </si>
  <si>
    <t>SPEND TOT</t>
  </si>
  <si>
    <t>COMMUNITY CONTRIBUTION FUND</t>
  </si>
  <si>
    <t xml:space="preserve">DEVELOPMENT FUND ALLOCATION </t>
  </si>
  <si>
    <t>CURR A/C</t>
  </si>
  <si>
    <t>EXPENDITURE FROM CURRENT ACCOUNT TO DEPOSIT ACCOUNT</t>
  </si>
  <si>
    <t>`</t>
  </si>
  <si>
    <t>txfr to dep ac</t>
  </si>
  <si>
    <t>txfr to dep acc</t>
  </si>
  <si>
    <t>INCOME TO CURRENT ACCOUNT FROM OUTSIDE</t>
  </si>
  <si>
    <t>INCOME TO DEPOSIT ACCOUNT FROM OUTSIDE</t>
  </si>
  <si>
    <t>EXPENDITURE FROM DEPOSIT ACCOUNT TO CURRENT ACCOUNT</t>
  </si>
  <si>
    <t xml:space="preserve">INCOME TO CURRENT ACCOUNT </t>
  </si>
  <si>
    <t>INCOME TO CURRENT ACCOUNT</t>
  </si>
  <si>
    <t xml:space="preserve">INCOME TO DEPOSIT ACCOUNT </t>
  </si>
  <si>
    <t>INCOME TO DEPOSIT ACCOUNT</t>
  </si>
  <si>
    <r>
      <rPr>
        <b/>
        <sz val="11"/>
        <color theme="1"/>
        <rFont val="Calibri"/>
        <family val="2"/>
        <scheme val="minor"/>
      </rPr>
      <t>TOTAL INCOME TO CURRENT ACCOUNT</t>
    </r>
    <r>
      <rPr>
        <sz val="11"/>
        <color theme="1"/>
        <rFont val="Calibri"/>
        <family val="2"/>
        <scheme val="minor"/>
      </rPr>
      <t xml:space="preserve"> </t>
    </r>
  </si>
  <si>
    <t>EXPENDITURE from current account</t>
  </si>
  <si>
    <t>BUDGETED OUTGOING TO DATE</t>
  </si>
  <si>
    <t xml:space="preserve">BUDGETED OUTGOING TO DATE </t>
  </si>
  <si>
    <t>estimate BUDGETED  STILL to spend for year</t>
  </si>
  <si>
    <t>ESTIMATE BUDGETED STILL TO SPEND FOR YEAR</t>
  </si>
  <si>
    <t xml:space="preserve"> CATEGORIES</t>
  </si>
  <si>
    <t>TOTALS</t>
  </si>
  <si>
    <t>SPEND TO</t>
  </si>
  <si>
    <t>YR END</t>
  </si>
  <si>
    <t>TO DATE</t>
  </si>
  <si>
    <t xml:space="preserve">SPEND </t>
  </si>
  <si>
    <t>TOTAL YR</t>
  </si>
  <si>
    <t>ESTIMATE</t>
  </si>
  <si>
    <t>END</t>
  </si>
  <si>
    <t xml:space="preserve"> -USPND</t>
  </si>
  <si>
    <t>2020/2021</t>
  </si>
  <si>
    <t xml:space="preserve">estimate BUDGET STILL to spend for year </t>
  </si>
  <si>
    <t>TOTAL INCOME TO DEP ACCOUNT</t>
  </si>
  <si>
    <t>ZEROED AT YEAR END BY DECISION OF MEETING</t>
  </si>
  <si>
    <t>OVER</t>
  </si>
  <si>
    <t>2021/2022</t>
  </si>
  <si>
    <t xml:space="preserve"> WORKING ACCOUNT22.23</t>
  </si>
  <si>
    <t>Less any unpresented cheques at 31st March 2023</t>
  </si>
  <si>
    <t>Any unbanked cash at 31st March 2023</t>
  </si>
  <si>
    <t>Net bank balances as at 31st March 2023</t>
  </si>
  <si>
    <t>2022/2023</t>
  </si>
  <si>
    <t xml:space="preserve">  BLANK</t>
  </si>
  <si>
    <t xml:space="preserve"> BLANK</t>
  </si>
  <si>
    <t>CURRENT ACCOUNT BALANCE</t>
  </si>
  <si>
    <t>RESERVE ACCOUNT BALANCE</t>
  </si>
  <si>
    <t>LESS UNPRESENTED CHQS</t>
  </si>
  <si>
    <t>working budget</t>
  </si>
  <si>
    <t>31st March 2023</t>
  </si>
  <si>
    <t>as at 31st March 2024</t>
  </si>
  <si>
    <t>DEFIBRILLATOR</t>
  </si>
  <si>
    <t>DEV ACCUMULATOR FUND</t>
  </si>
  <si>
    <t>INTERNAL AUDITOR</t>
  </si>
  <si>
    <t>RESERVE ACCOUNT TOP UP</t>
  </si>
  <si>
    <t>CLERK ANNUAL HEAT AND LIGHT</t>
  </si>
  <si>
    <t>NORTON ANTIVIRUS PRODUCTS</t>
  </si>
  <si>
    <t>CLERK ANNUAL HEATING AND LIGHTING</t>
  </si>
  <si>
    <t>NOTON ANTI VIRUS PRODUCTS</t>
  </si>
  <si>
    <t>CONTINGENCY</t>
  </si>
  <si>
    <t>CLERK HTG/LIGHTING</t>
  </si>
  <si>
    <t>NORTON A/V PRODUCTS</t>
  </si>
  <si>
    <t>SUPPORTED BY BANK STATEMENT</t>
  </si>
  <si>
    <t>UNBUDGETED</t>
  </si>
  <si>
    <t>CURRENT ACCT NON BUDGETED ITEMS</t>
  </si>
  <si>
    <t>DEP A/C</t>
  </si>
  <si>
    <t>2023/2024</t>
  </si>
  <si>
    <t>GRANTS</t>
  </si>
  <si>
    <t xml:space="preserve">SUPPORTED BY BANK STATEMENT </t>
  </si>
  <si>
    <t>=</t>
  </si>
  <si>
    <t>TXFR</t>
  </si>
  <si>
    <t>SCPC CASHBOOK 24.25</t>
  </si>
  <si>
    <t xml:space="preserve"> WORKING ACCOUNT 24.25</t>
  </si>
  <si>
    <t xml:space="preserve">   </t>
  </si>
  <si>
    <t>Budget 2024/2025</t>
  </si>
  <si>
    <t>CHECKSUM BUDGET 2024/2025</t>
  </si>
  <si>
    <t>WORKING BUDGET 2024.2025</t>
  </si>
  <si>
    <t>PRECEPT 2024/2025 - NOTE CONTINGENCY  1013.39</t>
  </si>
  <si>
    <t xml:space="preserve"> TOTAL</t>
  </si>
  <si>
    <t>BUDGET TO SPEND TO YEAR END</t>
  </si>
  <si>
    <t>CURRENT ACCT BAL AT YR END</t>
  </si>
  <si>
    <t>Bank Reconciliation as at 30th June 2024</t>
  </si>
  <si>
    <t>Cash in Hand at 1st April 2024</t>
  </si>
  <si>
    <t>Receipts 01.04.24 to 30.06.24(per cash book)</t>
  </si>
  <si>
    <t>Payments 01.04.24 to 30.06.24</t>
  </si>
  <si>
    <t>Cash in Hand per Bank Statements 30.06.24</t>
  </si>
  <si>
    <t>Adjusted Bank Balance at 30.06.24</t>
  </si>
  <si>
    <t>Bank Reconciliation as at 30th September 2024</t>
  </si>
  <si>
    <t>Cash in Hand at 1st July 2024</t>
  </si>
  <si>
    <t>Receipts 01.07.24 to 30.04.24</t>
  </si>
  <si>
    <t>Payments 01.07.24 to 30.09.24</t>
  </si>
  <si>
    <t>Cash in Hand per Bank Statements 30.09.24</t>
  </si>
  <si>
    <t>Adjusted Bank Balance at 30.09.24</t>
  </si>
  <si>
    <t>Bank Reconciliation as at 31st December 2024</t>
  </si>
  <si>
    <t>Cash in Hand at 30th September 2024</t>
  </si>
  <si>
    <t>Receipts 01.10.24 to 31.12.24</t>
  </si>
  <si>
    <t>Payments 01.10.24 to 31.12.24</t>
  </si>
  <si>
    <t>Cash in Hand per Bank Statements 31.12.24</t>
  </si>
  <si>
    <t>Adjusted Bank Balance at 31.12.24</t>
  </si>
  <si>
    <t>Bank Reconciliation as at 31st March 2025</t>
  </si>
  <si>
    <t>Cash in Hand at 31st December 2024</t>
  </si>
  <si>
    <t>Receipts 01.01.25 to 31.03.25</t>
  </si>
  <si>
    <t>Payments 01.01.25 to 31.03.25</t>
  </si>
  <si>
    <t>Cash in Hand per Bank Statements 31.03.25</t>
  </si>
  <si>
    <t>Adjusted Bank Balance at 31.03.25</t>
  </si>
  <si>
    <t>2024/2025</t>
  </si>
  <si>
    <t>08.04.2024</t>
  </si>
  <si>
    <t>HMRC (MARCH)</t>
  </si>
  <si>
    <t>CLERKS WAGES (MARCH)</t>
  </si>
  <si>
    <t>SOUTH COXTON VILLAGE HALL</t>
  </si>
  <si>
    <t>CLERK EXPENSES (APRIL)</t>
  </si>
  <si>
    <t>CBC STREET LIGHTING</t>
  </si>
  <si>
    <t>03.04.2024</t>
  </si>
  <si>
    <t>13.05.2024</t>
  </si>
  <si>
    <t>1152-VOID</t>
  </si>
  <si>
    <t>ZURICH INSURANCE</t>
  </si>
  <si>
    <t>CLERK WAGES (APR)</t>
  </si>
  <si>
    <t>VILLAGE HALL (MARCH &amp; MAY)</t>
  </si>
  <si>
    <t>TP JONES &amp; CO LLP (PAYROLL)</t>
  </si>
  <si>
    <t>HMRC (APRIL)</t>
  </si>
  <si>
    <t>SOUTH CROXTON PCC</t>
  </si>
  <si>
    <t>E WILKINSON - GRASS</t>
  </si>
  <si>
    <t>LRALC</t>
  </si>
  <si>
    <t xml:space="preserve">REVISED ACCOUNTS  AT 3rd June 2024 </t>
  </si>
  <si>
    <t>BANK BALANCES 3rd June 2024 meeting</t>
  </si>
  <si>
    <t>Includes Interest 30TH APR 2024</t>
  </si>
  <si>
    <t>* pd in feb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</si>
</sst>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44" formatCode="_-&quot;£&quot;* #,##0.00_-;\-&quot;£&quot;* #,##0.00_-;_-&quot;£&quot;* &quot;-&quot;??_-;_-@_-"/>
    <numFmt numFmtId="164" formatCode="0.0000"/>
  </numFmts>
  <fonts count="38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b/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2" tint="-0.249977111117893"/>
      <name val="Calibri"/>
      <family val="2"/>
      <scheme val="minor"/>
    </font>
    <font>
      <b/>
      <sz val="11"/>
      <color rgb="FFFF00FF"/>
      <name val="Calibri"/>
      <family val="2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0" tint="-0.249977111117893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1"/>
      <color theme="0" tint="-0.249977111117893"/>
      <name val="Calibri"/>
      <family val="2"/>
    </font>
    <font>
      <b/>
      <sz val="11"/>
      <color theme="0" tint="-0.249977111117893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0" tint="-0.249977111117893"/>
      <name val="Calibri"/>
      <family val="2"/>
      <scheme val="minor"/>
    </font>
    <font>
      <b/>
      <sz val="8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u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272">
    <xf numFmtId="0" fontId="0" fillId="0" borderId="0" xfId="0"/>
    <xf numFmtId="0" fontId="8" fillId="0" borderId="0" xfId="0" applyFont="1"/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/>
    <xf numFmtId="17" fontId="0" fillId="0" borderId="3" xfId="0" applyNumberFormat="1" applyBorder="1" applyAlignment="1">
      <alignment horizontal="center"/>
    </xf>
    <xf numFmtId="0" fontId="0" fillId="0" borderId="4" xfId="0" applyBorder="1"/>
    <xf numFmtId="0" fontId="0" fillId="2" borderId="3" xfId="0" applyFill="1" applyBorder="1"/>
    <xf numFmtId="0" fontId="9" fillId="0" borderId="3" xfId="0" applyFont="1" applyBorder="1" applyAlignment="1">
      <alignment vertical="center" textRotation="90"/>
    </xf>
    <xf numFmtId="17" fontId="0" fillId="0" borderId="1" xfId="0" applyNumberFormat="1" applyBorder="1" applyAlignment="1">
      <alignment horizontal="center"/>
    </xf>
    <xf numFmtId="0" fontId="0" fillId="3" borderId="3" xfId="0" applyFill="1" applyBorder="1"/>
    <xf numFmtId="2" fontId="0" fillId="3" borderId="3" xfId="0" applyNumberFormat="1" applyFill="1" applyBorder="1"/>
    <xf numFmtId="2" fontId="0" fillId="0" borderId="3" xfId="0" applyNumberFormat="1" applyBorder="1"/>
    <xf numFmtId="0" fontId="7" fillId="0" borderId="0" xfId="0" applyFont="1"/>
    <xf numFmtId="2" fontId="0" fillId="0" borderId="0" xfId="0" applyNumberFormat="1"/>
    <xf numFmtId="0" fontId="8" fillId="0" borderId="5" xfId="0" applyFont="1" applyBorder="1"/>
    <xf numFmtId="0" fontId="0" fillId="0" borderId="6" xfId="0" applyBorder="1"/>
    <xf numFmtId="0" fontId="0" fillId="0" borderId="7" xfId="0" applyBorder="1"/>
    <xf numFmtId="0" fontId="0" fillId="2" borderId="2" xfId="0" applyFill="1" applyBorder="1"/>
    <xf numFmtId="0" fontId="0" fillId="0" borderId="3" xfId="0" applyBorder="1" applyAlignment="1">
      <alignment horizontal="center"/>
    </xf>
    <xf numFmtId="2" fontId="0" fillId="0" borderId="2" xfId="0" applyNumberForma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3" borderId="0" xfId="0" applyFill="1"/>
    <xf numFmtId="0" fontId="10" fillId="0" borderId="0" xfId="0" applyFont="1"/>
    <xf numFmtId="2" fontId="0" fillId="0" borderId="10" xfId="0" applyNumberFormat="1" applyBorder="1"/>
    <xf numFmtId="2" fontId="0" fillId="0" borderId="4" xfId="0" applyNumberFormat="1" applyBorder="1"/>
    <xf numFmtId="0" fontId="1" fillId="0" borderId="0" xfId="0" applyFont="1"/>
    <xf numFmtId="0" fontId="0" fillId="4" borderId="0" xfId="0" applyFill="1"/>
    <xf numFmtId="0" fontId="11" fillId="0" borderId="3" xfId="0" applyFont="1" applyBorder="1"/>
    <xf numFmtId="0" fontId="12" fillId="0" borderId="3" xfId="0" applyFont="1" applyBorder="1"/>
    <xf numFmtId="0" fontId="0" fillId="2" borderId="1" xfId="0" applyFill="1" applyBorder="1"/>
    <xf numFmtId="2" fontId="0" fillId="0" borderId="1" xfId="0" applyNumberFormat="1" applyBorder="1"/>
    <xf numFmtId="2" fontId="0" fillId="0" borderId="11" xfId="0" applyNumberFormat="1" applyBorder="1"/>
    <xf numFmtId="0" fontId="13" fillId="3" borderId="3" xfId="0" applyFont="1" applyFill="1" applyBorder="1"/>
    <xf numFmtId="0" fontId="13" fillId="0" borderId="3" xfId="0" applyFont="1" applyBorder="1"/>
    <xf numFmtId="0" fontId="14" fillId="0" borderId="0" xfId="0" applyFont="1"/>
    <xf numFmtId="0" fontId="7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2" fontId="7" fillId="0" borderId="0" xfId="0" applyNumberFormat="1" applyFont="1"/>
    <xf numFmtId="2" fontId="12" fillId="0" borderId="8" xfId="0" applyNumberFormat="1" applyFont="1" applyBorder="1"/>
    <xf numFmtId="2" fontId="17" fillId="5" borderId="0" xfId="0" applyNumberFormat="1" applyFont="1" applyFill="1"/>
    <xf numFmtId="2" fontId="13" fillId="0" borderId="3" xfId="0" applyNumberFormat="1" applyFont="1" applyBorder="1"/>
    <xf numFmtId="2" fontId="0" fillId="3" borderId="12" xfId="0" applyNumberFormat="1" applyFill="1" applyBorder="1"/>
    <xf numFmtId="2" fontId="0" fillId="3" borderId="10" xfId="0" applyNumberFormat="1" applyFill="1" applyBorder="1"/>
    <xf numFmtId="2" fontId="0" fillId="6" borderId="0" xfId="0" applyNumberFormat="1" applyFill="1"/>
    <xf numFmtId="0" fontId="0" fillId="0" borderId="14" xfId="0" applyBorder="1"/>
    <xf numFmtId="0" fontId="18" fillId="0" borderId="0" xfId="0" applyFont="1"/>
    <xf numFmtId="0" fontId="7" fillId="0" borderId="5" xfId="0" applyFont="1" applyBorder="1"/>
    <xf numFmtId="2" fontId="6" fillId="0" borderId="3" xfId="1" applyNumberFormat="1" applyBorder="1"/>
    <xf numFmtId="17" fontId="0" fillId="0" borderId="3" xfId="0" applyNumberForma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left" vertical="center"/>
    </xf>
    <xf numFmtId="0" fontId="0" fillId="3" borderId="1" xfId="0" applyFill="1" applyBorder="1"/>
    <xf numFmtId="0" fontId="0" fillId="3" borderId="2" xfId="0" applyFill="1" applyBorder="1"/>
    <xf numFmtId="17" fontId="0" fillId="0" borderId="0" xfId="0" applyNumberFormat="1" applyAlignment="1">
      <alignment horizontal="left"/>
    </xf>
    <xf numFmtId="0" fontId="19" fillId="0" borderId="3" xfId="0" applyFont="1" applyBorder="1"/>
    <xf numFmtId="2" fontId="0" fillId="3" borderId="16" xfId="0" applyNumberFormat="1" applyFill="1" applyBorder="1"/>
    <xf numFmtId="2" fontId="0" fillId="7" borderId="0" xfId="0" applyNumberFormat="1" applyFill="1"/>
    <xf numFmtId="164" fontId="0" fillId="0" borderId="0" xfId="0" applyNumberFormat="1"/>
    <xf numFmtId="2" fontId="1" fillId="0" borderId="0" xfId="0" applyNumberFormat="1" applyFont="1"/>
    <xf numFmtId="2" fontId="3" fillId="0" borderId="0" xfId="0" applyNumberFormat="1" applyFont="1"/>
    <xf numFmtId="2" fontId="20" fillId="0" borderId="0" xfId="0" applyNumberFormat="1" applyFont="1" applyAlignment="1">
      <alignment horizontal="right"/>
    </xf>
    <xf numFmtId="2" fontId="0" fillId="0" borderId="0" xfId="0" applyNumberFormat="1" applyAlignment="1">
      <alignment horizontal="right"/>
    </xf>
    <xf numFmtId="0" fontId="2" fillId="3" borderId="0" xfId="0" applyFont="1" applyFill="1" applyAlignment="1">
      <alignment vertical="center" textRotation="90"/>
    </xf>
    <xf numFmtId="0" fontId="0" fillId="0" borderId="3" xfId="0" applyBorder="1" applyAlignment="1">
      <alignment textRotation="90"/>
    </xf>
    <xf numFmtId="2" fontId="0" fillId="3" borderId="0" xfId="0" applyNumberFormat="1" applyFill="1"/>
    <xf numFmtId="2" fontId="0" fillId="8" borderId="3" xfId="0" applyNumberFormat="1" applyFill="1" applyBorder="1"/>
    <xf numFmtId="2" fontId="0" fillId="8" borderId="1" xfId="0" applyNumberFormat="1" applyFill="1" applyBorder="1"/>
    <xf numFmtId="2" fontId="0" fillId="8" borderId="2" xfId="0" applyNumberFormat="1" applyFill="1" applyBorder="1"/>
    <xf numFmtId="0" fontId="0" fillId="3" borderId="3" xfId="0" applyFill="1" applyBorder="1" applyAlignment="1">
      <alignment horizontal="left"/>
    </xf>
    <xf numFmtId="0" fontId="0" fillId="0" borderId="17" xfId="0" applyBorder="1" applyAlignment="1">
      <alignment horizontal="center"/>
    </xf>
    <xf numFmtId="0" fontId="0" fillId="3" borderId="9" xfId="0" applyFill="1" applyBorder="1"/>
    <xf numFmtId="0" fontId="1" fillId="3" borderId="0" xfId="0" applyFont="1" applyFill="1"/>
    <xf numFmtId="2" fontId="1" fillId="3" borderId="0" xfId="0" applyNumberFormat="1" applyFont="1" applyFill="1"/>
    <xf numFmtId="2" fontId="21" fillId="0" borderId="0" xfId="0" applyNumberFormat="1" applyFont="1"/>
    <xf numFmtId="0" fontId="0" fillId="0" borderId="19" xfId="0" applyBorder="1"/>
    <xf numFmtId="0" fontId="0" fillId="0" borderId="17" xfId="0" applyBorder="1"/>
    <xf numFmtId="0" fontId="0" fillId="0" borderId="20" xfId="0" applyBorder="1"/>
    <xf numFmtId="0" fontId="0" fillId="3" borderId="18" xfId="0" applyFill="1" applyBorder="1"/>
    <xf numFmtId="2" fontId="13" fillId="0" borderId="10" xfId="0" applyNumberFormat="1" applyFont="1" applyBorder="1"/>
    <xf numFmtId="0" fontId="0" fillId="3" borderId="1" xfId="0" applyFill="1" applyBorder="1" applyAlignment="1">
      <alignment horizontal="right"/>
    </xf>
    <xf numFmtId="0" fontId="0" fillId="3" borderId="8" xfId="0" applyFill="1" applyBorder="1"/>
    <xf numFmtId="0" fontId="0" fillId="9" borderId="0" xfId="0" applyFill="1"/>
    <xf numFmtId="14" fontId="0" fillId="0" borderId="3" xfId="0" applyNumberFormat="1" applyBorder="1"/>
    <xf numFmtId="0" fontId="0" fillId="3" borderId="4" xfId="0" applyFill="1" applyBorder="1"/>
    <xf numFmtId="0" fontId="0" fillId="3" borderId="19" xfId="0" applyFill="1" applyBorder="1"/>
    <xf numFmtId="0" fontId="0" fillId="4" borderId="3" xfId="0" applyFill="1" applyBorder="1"/>
    <xf numFmtId="14" fontId="0" fillId="0" borderId="3" xfId="0" applyNumberFormat="1" applyBorder="1" applyAlignment="1">
      <alignment horizontal="left"/>
    </xf>
    <xf numFmtId="0" fontId="0" fillId="10" borderId="3" xfId="0" applyFill="1" applyBorder="1"/>
    <xf numFmtId="2" fontId="0" fillId="10" borderId="0" xfId="0" applyNumberFormat="1" applyFill="1"/>
    <xf numFmtId="2" fontId="0" fillId="10" borderId="3" xfId="0" applyNumberFormat="1" applyFill="1" applyBorder="1"/>
    <xf numFmtId="0" fontId="0" fillId="10" borderId="0" xfId="0" applyFill="1"/>
    <xf numFmtId="0" fontId="1" fillId="10" borderId="0" xfId="0" applyFont="1" applyFill="1"/>
    <xf numFmtId="2" fontId="1" fillId="10" borderId="3" xfId="0" applyNumberFormat="1" applyFont="1" applyFill="1" applyBorder="1"/>
    <xf numFmtId="0" fontId="1" fillId="10" borderId="3" xfId="0" applyFont="1" applyFill="1" applyBorder="1"/>
    <xf numFmtId="2" fontId="0" fillId="10" borderId="10" xfId="0" applyNumberFormat="1" applyFill="1" applyBorder="1"/>
    <xf numFmtId="2" fontId="0" fillId="10" borderId="7" xfId="0" applyNumberFormat="1" applyFill="1" applyBorder="1"/>
    <xf numFmtId="0" fontId="23" fillId="0" borderId="0" xfId="0" applyFont="1"/>
    <xf numFmtId="14" fontId="0" fillId="0" borderId="0" xfId="0" applyNumberFormat="1"/>
    <xf numFmtId="0" fontId="0" fillId="11" borderId="3" xfId="0" applyFill="1" applyBorder="1" applyAlignment="1">
      <alignment textRotation="90"/>
    </xf>
    <xf numFmtId="0" fontId="9" fillId="11" borderId="3" xfId="0" applyFont="1" applyFill="1" applyBorder="1" applyAlignment="1">
      <alignment vertical="center" textRotation="90"/>
    </xf>
    <xf numFmtId="0" fontId="0" fillId="11" borderId="3" xfId="0" applyFill="1" applyBorder="1"/>
    <xf numFmtId="2" fontId="0" fillId="11" borderId="3" xfId="0" applyNumberFormat="1" applyFill="1" applyBorder="1"/>
    <xf numFmtId="2" fontId="0" fillId="11" borderId="0" xfId="0" applyNumberFormat="1" applyFill="1"/>
    <xf numFmtId="1" fontId="0" fillId="11" borderId="3" xfId="0" applyNumberFormat="1" applyFill="1" applyBorder="1"/>
    <xf numFmtId="0" fontId="0" fillId="11" borderId="0" xfId="0" applyFill="1"/>
    <xf numFmtId="2" fontId="0" fillId="11" borderId="2" xfId="0" applyNumberFormat="1" applyFill="1" applyBorder="1"/>
    <xf numFmtId="0" fontId="0" fillId="11" borderId="8" xfId="0" applyFill="1" applyBorder="1"/>
    <xf numFmtId="0" fontId="24" fillId="10" borderId="0" xfId="0" applyFont="1" applyFill="1"/>
    <xf numFmtId="2" fontId="24" fillId="10" borderId="0" xfId="0" applyNumberFormat="1" applyFont="1" applyFill="1"/>
    <xf numFmtId="0" fontId="0" fillId="3" borderId="0" xfId="0" applyFill="1" applyAlignment="1">
      <alignment textRotation="90"/>
    </xf>
    <xf numFmtId="0" fontId="9" fillId="3" borderId="0" xfId="0" applyFont="1" applyFill="1" applyAlignment="1">
      <alignment vertical="center" textRotation="90"/>
    </xf>
    <xf numFmtId="14" fontId="0" fillId="3" borderId="3" xfId="0" applyNumberFormat="1" applyFill="1" applyBorder="1"/>
    <xf numFmtId="2" fontId="0" fillId="2" borderId="3" xfId="0" applyNumberFormat="1" applyFill="1" applyBorder="1"/>
    <xf numFmtId="14" fontId="0" fillId="0" borderId="18" xfId="0" applyNumberFormat="1" applyBorder="1"/>
    <xf numFmtId="6" fontId="0" fillId="0" borderId="0" xfId="0" applyNumberFormat="1"/>
    <xf numFmtId="2" fontId="0" fillId="3" borderId="5" xfId="0" applyNumberFormat="1" applyFill="1" applyBorder="1"/>
    <xf numFmtId="14" fontId="0" fillId="0" borderId="1" xfId="0" applyNumberFormat="1" applyBorder="1"/>
    <xf numFmtId="2" fontId="26" fillId="7" borderId="0" xfId="0" applyNumberFormat="1" applyFont="1" applyFill="1"/>
    <xf numFmtId="0" fontId="26" fillId="0" borderId="0" xfId="0" applyFont="1"/>
    <xf numFmtId="0" fontId="28" fillId="0" borderId="0" xfId="0" applyFont="1"/>
    <xf numFmtId="2" fontId="26" fillId="0" borderId="0" xfId="0" applyNumberFormat="1" applyFont="1"/>
    <xf numFmtId="2" fontId="27" fillId="0" borderId="0" xfId="0" applyNumberFormat="1" applyFont="1"/>
    <xf numFmtId="2" fontId="26" fillId="3" borderId="0" xfId="0" applyNumberFormat="1" applyFont="1" applyFill="1"/>
    <xf numFmtId="0" fontId="9" fillId="12" borderId="3" xfId="0" applyFont="1" applyFill="1" applyBorder="1" applyAlignment="1">
      <alignment vertical="center" textRotation="90"/>
    </xf>
    <xf numFmtId="2" fontId="9" fillId="12" borderId="3" xfId="0" applyNumberFormat="1" applyFont="1" applyFill="1" applyBorder="1" applyAlignment="1">
      <alignment vertical="center" textRotation="90"/>
    </xf>
    <xf numFmtId="0" fontId="22" fillId="12" borderId="3" xfId="0" applyFont="1" applyFill="1" applyBorder="1" applyAlignment="1">
      <alignment vertical="center" textRotation="90"/>
    </xf>
    <xf numFmtId="0" fontId="9" fillId="12" borderId="1" xfId="0" applyFont="1" applyFill="1" applyBorder="1" applyAlignment="1">
      <alignment vertical="center" textRotation="90"/>
    </xf>
    <xf numFmtId="0" fontId="9" fillId="12" borderId="2" xfId="0" applyFont="1" applyFill="1" applyBorder="1" applyAlignment="1">
      <alignment vertical="center" textRotation="90"/>
    </xf>
    <xf numFmtId="0" fontId="25" fillId="12" borderId="3" xfId="0" applyFont="1" applyFill="1" applyBorder="1" applyAlignment="1">
      <alignment vertical="center" textRotation="90"/>
    </xf>
    <xf numFmtId="0" fontId="0" fillId="3" borderId="3" xfId="0" applyFill="1" applyBorder="1" applyAlignment="1">
      <alignment textRotation="90"/>
    </xf>
    <xf numFmtId="0" fontId="26" fillId="3" borderId="0" xfId="0" applyFont="1" applyFill="1"/>
    <xf numFmtId="14" fontId="21" fillId="3" borderId="1" xfId="0" applyNumberFormat="1" applyFont="1" applyFill="1" applyBorder="1"/>
    <xf numFmtId="0" fontId="21" fillId="0" borderId="3" xfId="0" applyFont="1" applyBorder="1"/>
    <xf numFmtId="0" fontId="21" fillId="3" borderId="1" xfId="0" applyFont="1" applyFill="1" applyBorder="1" applyAlignment="1">
      <alignment horizontal="right"/>
    </xf>
    <xf numFmtId="0" fontId="21" fillId="0" borderId="1" xfId="0" applyFont="1" applyBorder="1" applyAlignment="1">
      <alignment horizontal="left"/>
    </xf>
    <xf numFmtId="0" fontId="24" fillId="0" borderId="0" xfId="0" applyFont="1"/>
    <xf numFmtId="0" fontId="21" fillId="3" borderId="0" xfId="0" applyFont="1" applyFill="1"/>
    <xf numFmtId="0" fontId="21" fillId="3" borderId="1" xfId="0" applyFont="1" applyFill="1" applyBorder="1"/>
    <xf numFmtId="0" fontId="0" fillId="3" borderId="21" xfId="0" applyFill="1" applyBorder="1"/>
    <xf numFmtId="2" fontId="0" fillId="3" borderId="22" xfId="0" applyNumberFormat="1" applyFill="1" applyBorder="1"/>
    <xf numFmtId="2" fontId="24" fillId="0" borderId="0" xfId="0" applyNumberFormat="1" applyFont="1"/>
    <xf numFmtId="0" fontId="13" fillId="0" borderId="0" xfId="0" applyFont="1"/>
    <xf numFmtId="1" fontId="0" fillId="3" borderId="3" xfId="0" applyNumberFormat="1" applyFill="1" applyBorder="1"/>
    <xf numFmtId="2" fontId="0" fillId="3" borderId="15" xfId="0" applyNumberFormat="1" applyFill="1" applyBorder="1"/>
    <xf numFmtId="2" fontId="0" fillId="3" borderId="2" xfId="0" applyNumberFormat="1" applyFill="1" applyBorder="1"/>
    <xf numFmtId="2" fontId="0" fillId="3" borderId="8" xfId="0" applyNumberFormat="1" applyFill="1" applyBorder="1"/>
    <xf numFmtId="2" fontId="1" fillId="11" borderId="3" xfId="0" applyNumberFormat="1" applyFont="1" applyFill="1" applyBorder="1"/>
    <xf numFmtId="0" fontId="21" fillId="0" borderId="19" xfId="0" applyFont="1" applyBorder="1" applyAlignment="1">
      <alignment horizontal="left"/>
    </xf>
    <xf numFmtId="0" fontId="29" fillId="0" borderId="0" xfId="0" applyFont="1"/>
    <xf numFmtId="2" fontId="29" fillId="0" borderId="0" xfId="0" applyNumberFormat="1" applyFont="1"/>
    <xf numFmtId="2" fontId="1" fillId="3" borderId="3" xfId="0" applyNumberFormat="1" applyFont="1" applyFill="1" applyBorder="1"/>
    <xf numFmtId="0" fontId="9" fillId="3" borderId="3" xfId="0" applyFont="1" applyFill="1" applyBorder="1" applyAlignment="1">
      <alignment vertical="center" textRotation="90"/>
    </xf>
    <xf numFmtId="2" fontId="0" fillId="0" borderId="3" xfId="0" applyNumberFormat="1" applyBorder="1" applyAlignment="1">
      <alignment horizontal="right"/>
    </xf>
    <xf numFmtId="2" fontId="0" fillId="11" borderId="1" xfId="0" applyNumberFormat="1" applyFill="1" applyBorder="1"/>
    <xf numFmtId="0" fontId="9" fillId="11" borderId="1" xfId="0" applyFont="1" applyFill="1" applyBorder="1" applyAlignment="1">
      <alignment vertical="center" textRotation="90"/>
    </xf>
    <xf numFmtId="0" fontId="0" fillId="11" borderId="1" xfId="0" applyFill="1" applyBorder="1" applyAlignment="1">
      <alignment textRotation="90"/>
    </xf>
    <xf numFmtId="2" fontId="1" fillId="11" borderId="1" xfId="0" applyNumberFormat="1" applyFont="1" applyFill="1" applyBorder="1"/>
    <xf numFmtId="2" fontId="0" fillId="11" borderId="5" xfId="0" applyNumberFormat="1" applyFill="1" applyBorder="1"/>
    <xf numFmtId="0" fontId="0" fillId="0" borderId="21" xfId="0" applyBorder="1"/>
    <xf numFmtId="0" fontId="0" fillId="0" borderId="18" xfId="0" applyBorder="1"/>
    <xf numFmtId="2" fontId="0" fillId="0" borderId="23" xfId="0" applyNumberFormat="1" applyBorder="1"/>
    <xf numFmtId="2" fontId="0" fillId="3" borderId="19" xfId="0" applyNumberFormat="1" applyFill="1" applyBorder="1"/>
    <xf numFmtId="0" fontId="0" fillId="0" borderId="23" xfId="0" applyBorder="1"/>
    <xf numFmtId="2" fontId="1" fillId="3" borderId="19" xfId="0" applyNumberFormat="1" applyFont="1" applyFill="1" applyBorder="1"/>
    <xf numFmtId="2" fontId="22" fillId="3" borderId="0" xfId="0" applyNumberFormat="1" applyFont="1" applyFill="1"/>
    <xf numFmtId="2" fontId="1" fillId="11" borderId="2" xfId="0" applyNumberFormat="1" applyFont="1" applyFill="1" applyBorder="1"/>
    <xf numFmtId="2" fontId="0" fillId="11" borderId="7" xfId="0" applyNumberFormat="1" applyFill="1" applyBorder="1"/>
    <xf numFmtId="2" fontId="0" fillId="13" borderId="3" xfId="0" applyNumberFormat="1" applyFill="1" applyBorder="1"/>
    <xf numFmtId="2" fontId="0" fillId="2" borderId="2" xfId="0" applyNumberFormat="1" applyFill="1" applyBorder="1"/>
    <xf numFmtId="2" fontId="7" fillId="0" borderId="10" xfId="0" applyNumberFormat="1" applyFont="1" applyBorder="1"/>
    <xf numFmtId="2" fontId="0" fillId="13" borderId="0" xfId="0" applyNumberFormat="1" applyFill="1"/>
    <xf numFmtId="0" fontId="0" fillId="11" borderId="14" xfId="0" applyFill="1" applyBorder="1"/>
    <xf numFmtId="0" fontId="0" fillId="11" borderId="2" xfId="0" applyFill="1" applyBorder="1"/>
    <xf numFmtId="2" fontId="0" fillId="11" borderId="23" xfId="0" applyNumberFormat="1" applyFill="1" applyBorder="1"/>
    <xf numFmtId="2" fontId="0" fillId="11" borderId="14" xfId="0" applyNumberFormat="1" applyFill="1" applyBorder="1"/>
    <xf numFmtId="0" fontId="25" fillId="3" borderId="0" xfId="0" applyFont="1" applyFill="1" applyAlignment="1">
      <alignment horizontal="left" vertical="center"/>
    </xf>
    <xf numFmtId="0" fontId="9" fillId="11" borderId="2" xfId="0" applyFont="1" applyFill="1" applyBorder="1" applyAlignment="1">
      <alignment vertical="center" textRotation="90"/>
    </xf>
    <xf numFmtId="0" fontId="0" fillId="4" borderId="2" xfId="0" applyFill="1" applyBorder="1"/>
    <xf numFmtId="0" fontId="25" fillId="2" borderId="3" xfId="0" applyFont="1" applyFill="1" applyBorder="1" applyAlignment="1">
      <alignment vertical="center" textRotation="90"/>
    </xf>
    <xf numFmtId="2" fontId="7" fillId="3" borderId="19" xfId="0" applyNumberFormat="1" applyFont="1" applyFill="1" applyBorder="1"/>
    <xf numFmtId="0" fontId="32" fillId="0" borderId="0" xfId="0" applyFont="1"/>
    <xf numFmtId="2" fontId="33" fillId="3" borderId="0" xfId="0" applyNumberFormat="1" applyFont="1" applyFill="1"/>
    <xf numFmtId="0" fontId="7" fillId="3" borderId="0" xfId="0" applyFont="1" applyFill="1"/>
    <xf numFmtId="0" fontId="0" fillId="0" borderId="16" xfId="0" applyBorder="1"/>
    <xf numFmtId="2" fontId="13" fillId="3" borderId="10" xfId="0" applyNumberFormat="1" applyFont="1" applyFill="1" applyBorder="1"/>
    <xf numFmtId="0" fontId="0" fillId="8" borderId="0" xfId="0" applyFill="1"/>
    <xf numFmtId="2" fontId="0" fillId="14" borderId="3" xfId="0" applyNumberFormat="1" applyFill="1" applyBorder="1"/>
    <xf numFmtId="2" fontId="1" fillId="14" borderId="3" xfId="0" applyNumberFormat="1" applyFont="1" applyFill="1" applyBorder="1"/>
    <xf numFmtId="2" fontId="0" fillId="3" borderId="0" xfId="0" applyNumberFormat="1" applyFill="1" applyAlignment="1">
      <alignment horizontal="right"/>
    </xf>
    <xf numFmtId="0" fontId="24" fillId="0" borderId="2" xfId="0" applyFont="1" applyBorder="1"/>
    <xf numFmtId="0" fontId="31" fillId="3" borderId="3" xfId="0" applyFont="1" applyFill="1" applyBorder="1"/>
    <xf numFmtId="0" fontId="7" fillId="3" borderId="3" xfId="0" applyFont="1" applyFill="1" applyBorder="1"/>
    <xf numFmtId="2" fontId="7" fillId="3" borderId="3" xfId="0" applyNumberFormat="1" applyFont="1" applyFill="1" applyBorder="1"/>
    <xf numFmtId="2" fontId="26" fillId="3" borderId="5" xfId="0" applyNumberFormat="1" applyFont="1" applyFill="1" applyBorder="1"/>
    <xf numFmtId="2" fontId="26" fillId="3" borderId="20" xfId="0" applyNumberFormat="1" applyFont="1" applyFill="1" applyBorder="1"/>
    <xf numFmtId="2" fontId="30" fillId="3" borderId="0" xfId="0" applyNumberFormat="1" applyFont="1" applyFill="1"/>
    <xf numFmtId="0" fontId="0" fillId="0" borderId="0" xfId="0" applyAlignment="1">
      <alignment textRotation="90"/>
    </xf>
    <xf numFmtId="0" fontId="18" fillId="0" borderId="0" xfId="0" applyFont="1" applyAlignment="1">
      <alignment textRotation="90"/>
    </xf>
    <xf numFmtId="2" fontId="26" fillId="3" borderId="21" xfId="0" applyNumberFormat="1" applyFont="1" applyFill="1" applyBorder="1"/>
    <xf numFmtId="2" fontId="0" fillId="7" borderId="15" xfId="0" applyNumberFormat="1" applyFill="1" applyBorder="1"/>
    <xf numFmtId="0" fontId="26" fillId="0" borderId="0" xfId="0" applyFont="1" applyAlignment="1">
      <alignment textRotation="90"/>
    </xf>
    <xf numFmtId="0" fontId="0" fillId="7" borderId="0" xfId="0" applyFill="1"/>
    <xf numFmtId="0" fontId="7" fillId="7" borderId="0" xfId="0" applyFont="1" applyFill="1"/>
    <xf numFmtId="2" fontId="7" fillId="13" borderId="1" xfId="0" applyNumberFormat="1" applyFont="1" applyFill="1" applyBorder="1"/>
    <xf numFmtId="0" fontId="21" fillId="0" borderId="17" xfId="0" applyFont="1" applyBorder="1"/>
    <xf numFmtId="0" fontId="9" fillId="0" borderId="8" xfId="0" applyFont="1" applyBorder="1"/>
    <xf numFmtId="0" fontId="0" fillId="11" borderId="3" xfId="2" applyNumberFormat="1" applyFont="1" applyFill="1" applyBorder="1"/>
    <xf numFmtId="0" fontId="1" fillId="7" borderId="0" xfId="0" applyFont="1" applyFill="1"/>
    <xf numFmtId="2" fontId="1" fillId="10" borderId="0" xfId="0" applyNumberFormat="1" applyFont="1" applyFill="1"/>
    <xf numFmtId="0" fontId="9" fillId="3" borderId="2" xfId="0" applyFont="1" applyFill="1" applyBorder="1" applyAlignment="1">
      <alignment vertical="center" textRotation="90"/>
    </xf>
    <xf numFmtId="0" fontId="21" fillId="0" borderId="1" xfId="0" applyFont="1" applyBorder="1"/>
    <xf numFmtId="0" fontId="9" fillId="0" borderId="1" xfId="0" applyFont="1" applyBorder="1"/>
    <xf numFmtId="2" fontId="0" fillId="0" borderId="26" xfId="0" applyNumberFormat="1" applyBorder="1"/>
    <xf numFmtId="0" fontId="0" fillId="3" borderId="16" xfId="0" applyFill="1" applyBorder="1"/>
    <xf numFmtId="2" fontId="17" fillId="15" borderId="0" xfId="0" applyNumberFormat="1" applyFont="1" applyFill="1"/>
    <xf numFmtId="0" fontId="0" fillId="0" borderId="11" xfId="0" applyBorder="1"/>
    <xf numFmtId="2" fontId="0" fillId="0" borderId="11" xfId="0" applyNumberFormat="1" applyBorder="1" applyAlignment="1">
      <alignment horizontal="right"/>
    </xf>
    <xf numFmtId="0" fontId="16" fillId="0" borderId="24" xfId="0" applyFont="1" applyBorder="1"/>
    <xf numFmtId="0" fontId="7" fillId="0" borderId="24" xfId="0" applyFont="1" applyBorder="1"/>
    <xf numFmtId="0" fontId="7" fillId="0" borderId="25" xfId="0" applyFont="1" applyBorder="1"/>
    <xf numFmtId="0" fontId="7" fillId="0" borderId="11" xfId="0" applyFont="1" applyBorder="1"/>
    <xf numFmtId="0" fontId="7" fillId="0" borderId="1" xfId="0" applyFont="1" applyBorder="1"/>
    <xf numFmtId="0" fontId="7" fillId="0" borderId="3" xfId="0" applyFont="1" applyBorder="1"/>
    <xf numFmtId="0" fontId="36" fillId="0" borderId="13" xfId="0" applyFont="1" applyBorder="1"/>
    <xf numFmtId="0" fontId="0" fillId="7" borderId="3" xfId="0" applyFill="1" applyBorder="1" applyAlignment="1">
      <alignment textRotation="90"/>
    </xf>
    <xf numFmtId="0" fontId="18" fillId="7" borderId="3" xfId="0" applyFont="1" applyFill="1" applyBorder="1" applyAlignment="1">
      <alignment textRotation="90"/>
    </xf>
    <xf numFmtId="0" fontId="13" fillId="7" borderId="3" xfId="0" applyFont="1" applyFill="1" applyBorder="1" applyAlignment="1">
      <alignment textRotation="90"/>
    </xf>
    <xf numFmtId="0" fontId="37" fillId="0" borderId="13" xfId="0" applyFont="1" applyBorder="1"/>
    <xf numFmtId="0" fontId="37" fillId="0" borderId="24" xfId="0" applyFont="1" applyBorder="1"/>
    <xf numFmtId="0" fontId="37" fillId="0" borderId="24" xfId="0" applyFont="1" applyBorder="1" applyAlignment="1">
      <alignment horizontal="center"/>
    </xf>
    <xf numFmtId="0" fontId="37" fillId="0" borderId="25" xfId="0" applyFont="1" applyBorder="1" applyAlignment="1">
      <alignment horizontal="center"/>
    </xf>
    <xf numFmtId="0" fontId="37" fillId="0" borderId="16" xfId="0" applyFont="1" applyBorder="1"/>
    <xf numFmtId="0" fontId="37" fillId="0" borderId="0" xfId="0" applyFont="1"/>
    <xf numFmtId="0" fontId="37" fillId="0" borderId="0" xfId="0" applyFont="1" applyAlignment="1">
      <alignment horizontal="center"/>
    </xf>
    <xf numFmtId="0" fontId="37" fillId="0" borderId="26" xfId="0" applyFont="1" applyBorder="1" applyAlignment="1">
      <alignment horizontal="center"/>
    </xf>
    <xf numFmtId="0" fontId="37" fillId="0" borderId="12" xfId="0" applyFont="1" applyBorder="1"/>
    <xf numFmtId="0" fontId="37" fillId="0" borderId="22" xfId="0" applyFont="1" applyBorder="1"/>
    <xf numFmtId="0" fontId="37" fillId="0" borderId="22" xfId="0" applyFont="1" applyBorder="1" applyAlignment="1">
      <alignment horizontal="center"/>
    </xf>
    <xf numFmtId="0" fontId="37" fillId="0" borderId="27" xfId="0" applyFont="1" applyBorder="1" applyAlignment="1">
      <alignment horizontal="center"/>
    </xf>
    <xf numFmtId="0" fontId="9" fillId="0" borderId="0" xfId="0" applyFont="1"/>
    <xf numFmtId="2" fontId="0" fillId="3" borderId="6" xfId="0" applyNumberFormat="1" applyFill="1" applyBorder="1"/>
    <xf numFmtId="14" fontId="21" fillId="3" borderId="2" xfId="0" applyNumberFormat="1" applyFont="1" applyFill="1" applyBorder="1"/>
    <xf numFmtId="0" fontId="9" fillId="0" borderId="3" xfId="0" applyFont="1" applyBorder="1"/>
    <xf numFmtId="0" fontId="0" fillId="7" borderId="9" xfId="0" applyFill="1" applyBorder="1"/>
    <xf numFmtId="2" fontId="0" fillId="7" borderId="3" xfId="0" applyNumberFormat="1" applyFill="1" applyBorder="1"/>
    <xf numFmtId="0" fontId="0" fillId="7" borderId="4" xfId="0" applyFill="1" applyBorder="1"/>
    <xf numFmtId="0" fontId="0" fillId="7" borderId="3" xfId="0" applyFill="1" applyBorder="1"/>
    <xf numFmtId="0" fontId="0" fillId="7" borderId="1" xfId="0" applyFill="1" applyBorder="1"/>
    <xf numFmtId="0" fontId="0" fillId="7" borderId="2" xfId="0" applyFill="1" applyBorder="1"/>
    <xf numFmtId="2" fontId="14" fillId="11" borderId="3" xfId="0" applyNumberFormat="1" applyFont="1" applyFill="1" applyBorder="1"/>
    <xf numFmtId="0" fontId="0" fillId="3" borderId="11" xfId="0" applyFill="1" applyBorder="1"/>
    <xf numFmtId="2" fontId="0" fillId="0" borderId="27" xfId="0" applyNumberFormat="1" applyBorder="1"/>
    <xf numFmtId="0" fontId="0" fillId="0" borderId="12" xfId="0" applyBorder="1"/>
    <xf numFmtId="0" fontId="0" fillId="0" borderId="22" xfId="0" applyBorder="1"/>
    <xf numFmtId="17" fontId="26" fillId="0" borderId="0" xfId="0" applyNumberFormat="1" applyFont="1" applyAlignment="1">
      <alignment horizontal="center"/>
    </xf>
    <xf numFmtId="0" fontId="26" fillId="0" borderId="0" xfId="0" applyFont="1" applyAlignment="1">
      <alignment horizontal="center"/>
    </xf>
    <xf numFmtId="17" fontId="26" fillId="3" borderId="0" xfId="0" applyNumberFormat="1" applyFont="1" applyFill="1" applyAlignment="1">
      <alignment horizontal="center"/>
    </xf>
    <xf numFmtId="0" fontId="28" fillId="3" borderId="0" xfId="0" applyFont="1" applyFill="1"/>
    <xf numFmtId="2" fontId="28" fillId="3" borderId="0" xfId="0" applyNumberFormat="1" applyFont="1" applyFill="1"/>
    <xf numFmtId="2" fontId="0" fillId="9" borderId="10" xfId="0" applyNumberFormat="1" applyFill="1" applyBorder="1"/>
    <xf numFmtId="2" fontId="0" fillId="9" borderId="26" xfId="0" applyNumberFormat="1" applyFill="1" applyBorder="1"/>
    <xf numFmtId="0" fontId="21" fillId="13" borderId="1" xfId="0" applyFont="1" applyFill="1" applyBorder="1" applyAlignment="1">
      <alignment horizontal="left"/>
    </xf>
    <xf numFmtId="0" fontId="0" fillId="13" borderId="1" xfId="0" applyFill="1" applyBorder="1"/>
    <xf numFmtId="0" fontId="0" fillId="16" borderId="1" xfId="0" applyFill="1" applyBorder="1" applyAlignment="1">
      <alignment horizontal="right"/>
    </xf>
    <xf numFmtId="2" fontId="0" fillId="3" borderId="28" xfId="0" applyNumberFormat="1" applyFill="1" applyBorder="1"/>
    <xf numFmtId="0" fontId="29" fillId="3" borderId="0" xfId="0" applyFont="1" applyFill="1"/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Z210"/>
  <sheetViews>
    <sheetView topLeftCell="A158" zoomScaleNormal="100" zoomScaleSheetLayoutView="70" workbookViewId="0">
      <pane xSplit="1" topLeftCell="B1" activePane="topRight" state="frozen"/>
      <selection pane="topRight" activeCell="D170" sqref="D170"/>
    </sheetView>
  </sheetViews>
  <sheetFormatPr defaultRowHeight="15" x14ac:dyDescent="0.25"/>
  <cols>
    <col min="1" max="1" width="11.7109375" customWidth="1"/>
    <col min="2" max="2" width="11.42578125" customWidth="1"/>
    <col min="3" max="3" width="30.42578125" customWidth="1"/>
    <col min="4" max="4" width="9.28515625" customWidth="1"/>
    <col min="5" max="5" width="9.7109375" customWidth="1"/>
    <col min="6" max="6" width="10.42578125" customWidth="1"/>
    <col min="7" max="7" width="9.5703125" customWidth="1"/>
    <col min="8" max="8" width="12.140625" customWidth="1"/>
    <col min="9" max="10" width="10.28515625" customWidth="1"/>
    <col min="11" max="11" width="10.7109375" customWidth="1"/>
    <col min="12" max="12" width="9.85546875" customWidth="1"/>
    <col min="13" max="13" width="10.28515625" customWidth="1"/>
    <col min="14" max="14" width="10.85546875" customWidth="1"/>
    <col min="15" max="15" width="10.28515625" customWidth="1"/>
    <col min="16" max="16" width="11.42578125" customWidth="1"/>
    <col min="17" max="17" width="11.7109375" customWidth="1"/>
    <col min="18" max="18" width="11.28515625" customWidth="1"/>
    <col min="19" max="19" width="11.140625" customWidth="1"/>
    <col min="20" max="20" width="10.140625" customWidth="1"/>
    <col min="21" max="21" width="10.42578125" customWidth="1"/>
    <col min="22" max="22" width="9" customWidth="1"/>
    <col min="23" max="23" width="10.42578125" customWidth="1"/>
    <col min="24" max="24" width="10" customWidth="1"/>
    <col min="25" max="25" width="11.140625" customWidth="1"/>
    <col min="26" max="26" width="12.7109375" customWidth="1"/>
    <col min="27" max="27" width="13.28515625" customWidth="1"/>
    <col min="28" max="28" width="11.5703125" customWidth="1"/>
    <col min="29" max="29" width="10.7109375" customWidth="1"/>
    <col min="30" max="30" width="11.28515625" customWidth="1"/>
    <col min="31" max="31" width="10.42578125" customWidth="1"/>
    <col min="32" max="32" width="11.140625" customWidth="1"/>
    <col min="33" max="33" width="9.85546875" bestFit="1" customWidth="1"/>
    <col min="34" max="35" width="11.85546875" customWidth="1"/>
    <col min="36" max="36" width="11.42578125" customWidth="1"/>
    <col min="37" max="37" width="12.140625" customWidth="1"/>
    <col min="40" max="40" width="9" bestFit="1" customWidth="1"/>
  </cols>
  <sheetData>
    <row r="1" spans="1:34" ht="19.5" thickBot="1" x14ac:dyDescent="0.35">
      <c r="D1" s="17" t="s">
        <v>171</v>
      </c>
      <c r="E1" s="18"/>
      <c r="F1" s="18"/>
    </row>
    <row r="3" spans="1:34" ht="18.75" x14ac:dyDescent="0.3">
      <c r="D3" s="1" t="s">
        <v>116</v>
      </c>
      <c r="X3" s="168"/>
    </row>
    <row r="4" spans="1:34" x14ac:dyDescent="0.25">
      <c r="A4" t="s">
        <v>170</v>
      </c>
      <c r="X4" s="50"/>
    </row>
    <row r="5" spans="1:34" ht="156.75" x14ac:dyDescent="0.25">
      <c r="D5" s="230" t="s">
        <v>59</v>
      </c>
      <c r="E5" s="230" t="s">
        <v>60</v>
      </c>
      <c r="F5" s="230" t="s">
        <v>61</v>
      </c>
      <c r="G5" s="230" t="s">
        <v>1</v>
      </c>
      <c r="H5" s="230" t="s">
        <v>151</v>
      </c>
      <c r="I5" s="230" t="s">
        <v>2</v>
      </c>
      <c r="J5" s="231" t="s">
        <v>62</v>
      </c>
      <c r="K5" s="231" t="s">
        <v>69</v>
      </c>
      <c r="L5" s="230" t="s">
        <v>63</v>
      </c>
      <c r="M5" s="230" t="s">
        <v>64</v>
      </c>
      <c r="N5" s="232" t="s">
        <v>72</v>
      </c>
      <c r="O5" s="230" t="s">
        <v>150</v>
      </c>
      <c r="P5" s="230" t="s">
        <v>52</v>
      </c>
      <c r="Q5" s="230" t="s">
        <v>70</v>
      </c>
      <c r="R5" s="230" t="s">
        <v>73</v>
      </c>
      <c r="S5" s="230" t="s">
        <v>152</v>
      </c>
      <c r="T5" s="230" t="s">
        <v>153</v>
      </c>
      <c r="U5" s="232" t="s">
        <v>154</v>
      </c>
      <c r="V5" s="230" t="s">
        <v>155</v>
      </c>
      <c r="W5" s="135" t="s">
        <v>162</v>
      </c>
      <c r="X5" s="135" t="s">
        <v>166</v>
      </c>
      <c r="Y5" s="135" t="s">
        <v>74</v>
      </c>
      <c r="Z5" s="69" t="s">
        <v>74</v>
      </c>
      <c r="AA5" s="69" t="s">
        <v>142</v>
      </c>
      <c r="AB5" s="104" t="s">
        <v>55</v>
      </c>
      <c r="AC5" s="104" t="s">
        <v>55</v>
      </c>
    </row>
    <row r="6" spans="1:34" x14ac:dyDescent="0.25">
      <c r="D6" s="129"/>
      <c r="E6" s="157"/>
      <c r="F6" s="10"/>
      <c r="G6" s="129"/>
      <c r="H6" s="129"/>
      <c r="I6" s="129"/>
      <c r="J6" s="129"/>
      <c r="K6" s="129"/>
      <c r="L6" s="129"/>
      <c r="M6" s="132"/>
      <c r="N6" s="129"/>
      <c r="O6" s="215"/>
      <c r="P6" s="129"/>
      <c r="Q6" s="129"/>
      <c r="R6" s="129"/>
      <c r="S6" s="157"/>
      <c r="T6" s="157"/>
      <c r="U6" s="157"/>
      <c r="V6" s="129"/>
      <c r="W6" s="129"/>
      <c r="X6" s="129"/>
      <c r="Y6" s="157"/>
      <c r="Z6" s="6"/>
      <c r="AA6" s="6"/>
      <c r="AB6" s="182"/>
      <c r="AC6" s="105"/>
    </row>
    <row r="7" spans="1:34" x14ac:dyDescent="0.25">
      <c r="A7" s="7">
        <v>45383</v>
      </c>
      <c r="B7" s="6" t="s">
        <v>7</v>
      </c>
      <c r="C7" s="21" t="s">
        <v>19</v>
      </c>
      <c r="D7" s="9"/>
      <c r="E7" s="9"/>
      <c r="F7" s="9"/>
      <c r="G7" s="9"/>
      <c r="H7" s="9"/>
      <c r="I7" s="9"/>
      <c r="J7" s="9"/>
      <c r="K7" s="9"/>
      <c r="L7" s="9"/>
      <c r="M7" s="34"/>
      <c r="N7" s="9"/>
      <c r="O7" s="20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178"/>
      <c r="AC7" s="106"/>
    </row>
    <row r="8" spans="1:34" ht="15.75" x14ac:dyDescent="0.25">
      <c r="A8" s="137" t="s">
        <v>205</v>
      </c>
      <c r="B8" s="85">
        <v>1148</v>
      </c>
      <c r="C8" s="140" t="s">
        <v>206</v>
      </c>
      <c r="D8" s="6"/>
      <c r="E8" s="6"/>
      <c r="F8" s="6"/>
      <c r="G8" s="12" t="s">
        <v>5</v>
      </c>
      <c r="H8" s="138" t="s">
        <v>5</v>
      </c>
      <c r="I8" s="6"/>
      <c r="J8" s="6"/>
      <c r="K8" s="6"/>
      <c r="L8" s="6" t="s">
        <v>5</v>
      </c>
      <c r="M8" s="2"/>
      <c r="N8" s="6"/>
      <c r="O8" s="3"/>
      <c r="P8" s="14">
        <v>67.2</v>
      </c>
      <c r="Q8" s="14">
        <v>0</v>
      </c>
      <c r="R8" s="6"/>
      <c r="S8" s="6"/>
      <c r="T8" s="12" t="s">
        <v>5</v>
      </c>
      <c r="U8" s="12" t="s">
        <v>5</v>
      </c>
      <c r="V8" s="6"/>
      <c r="W8" s="6"/>
      <c r="X8" s="6"/>
      <c r="Y8" s="6"/>
      <c r="Z8" s="6"/>
      <c r="AA8" s="6"/>
      <c r="AB8" s="111" t="s">
        <v>5</v>
      </c>
      <c r="AC8" s="108" t="s">
        <v>5</v>
      </c>
    </row>
    <row r="9" spans="1:34" ht="15.75" x14ac:dyDescent="0.25">
      <c r="A9" s="137" t="s">
        <v>205</v>
      </c>
      <c r="B9">
        <v>1149</v>
      </c>
      <c r="C9" t="s">
        <v>207</v>
      </c>
      <c r="D9" s="13"/>
      <c r="F9" s="6"/>
      <c r="G9" s="6">
        <v>268.52999999999997</v>
      </c>
      <c r="H9" s="6"/>
      <c r="I9" s="6"/>
      <c r="J9" s="6"/>
      <c r="K9" s="6"/>
      <c r="L9" s="6"/>
      <c r="M9" s="35">
        <v>0</v>
      </c>
      <c r="O9" s="3"/>
      <c r="P9" s="6"/>
      <c r="Q9" s="6"/>
      <c r="R9" s="6"/>
      <c r="S9" s="6"/>
      <c r="T9" s="13" t="s">
        <v>5</v>
      </c>
      <c r="U9" s="70" t="s">
        <v>5</v>
      </c>
      <c r="V9" s="6"/>
      <c r="W9" s="6"/>
      <c r="X9" s="6"/>
      <c r="Y9" s="6"/>
      <c r="Z9" s="6"/>
      <c r="AA9" s="6"/>
      <c r="AB9" s="178" t="s">
        <v>5</v>
      </c>
      <c r="AC9" s="106" t="s">
        <v>5</v>
      </c>
    </row>
    <row r="10" spans="1:34" ht="15.75" x14ac:dyDescent="0.25">
      <c r="A10" s="137" t="s">
        <v>205</v>
      </c>
      <c r="B10" s="139">
        <v>1150</v>
      </c>
      <c r="C10" s="138" t="s">
        <v>208</v>
      </c>
      <c r="D10" s="6"/>
      <c r="E10" s="6" t="s">
        <v>5</v>
      </c>
      <c r="F10" s="6"/>
      <c r="G10" s="6" t="s">
        <v>5</v>
      </c>
      <c r="H10" s="6"/>
      <c r="I10" s="6"/>
      <c r="J10" s="13" t="s">
        <v>5</v>
      </c>
      <c r="K10" s="6"/>
      <c r="L10" s="14">
        <v>0</v>
      </c>
      <c r="M10" s="2"/>
      <c r="N10" s="14">
        <v>55</v>
      </c>
      <c r="O10" s="3"/>
      <c r="P10" s="6"/>
      <c r="Q10" s="6"/>
      <c r="R10" s="6"/>
      <c r="S10" s="6"/>
      <c r="T10" s="12" t="s">
        <v>5</v>
      </c>
      <c r="U10" s="13" t="s">
        <v>5</v>
      </c>
      <c r="V10" s="6"/>
      <c r="W10" s="6"/>
      <c r="X10" s="6"/>
      <c r="Y10" s="6"/>
      <c r="Z10" s="6"/>
      <c r="AA10" s="6"/>
      <c r="AB10" s="111">
        <v>0</v>
      </c>
      <c r="AC10" s="108">
        <f>SUM(AB10*20%)</f>
        <v>0</v>
      </c>
    </row>
    <row r="11" spans="1:34" ht="15.75" x14ac:dyDescent="0.25">
      <c r="A11" s="137" t="s">
        <v>205</v>
      </c>
      <c r="B11">
        <v>1151</v>
      </c>
      <c r="C11" s="140" t="s">
        <v>209</v>
      </c>
      <c r="D11" s="14"/>
      <c r="E11" s="14">
        <v>24.3</v>
      </c>
      <c r="F11" s="6"/>
      <c r="G11" s="6"/>
      <c r="H11" s="14" t="s">
        <v>5</v>
      </c>
      <c r="I11" s="6"/>
      <c r="J11" s="6" t="s">
        <v>5</v>
      </c>
      <c r="K11" s="6" t="s">
        <v>5</v>
      </c>
      <c r="L11" s="6"/>
      <c r="M11" s="57" t="s">
        <v>5</v>
      </c>
      <c r="N11" s="6"/>
      <c r="O11" s="3"/>
      <c r="P11" s="6"/>
      <c r="Q11" s="6"/>
      <c r="R11" s="6"/>
      <c r="S11" s="6"/>
      <c r="T11" s="12" t="s">
        <v>5</v>
      </c>
      <c r="U11" s="12" t="s">
        <v>5</v>
      </c>
      <c r="V11" s="14">
        <v>0</v>
      </c>
      <c r="W11" s="14" t="s">
        <v>5</v>
      </c>
      <c r="X11" s="6"/>
      <c r="Y11" s="6"/>
      <c r="Z11" s="6"/>
      <c r="AA11" s="6"/>
      <c r="AB11" s="178" t="s">
        <v>5</v>
      </c>
      <c r="AC11" s="107" t="s">
        <v>5</v>
      </c>
    </row>
    <row r="12" spans="1:34" ht="15.75" x14ac:dyDescent="0.25">
      <c r="A12" s="137" t="s">
        <v>205</v>
      </c>
      <c r="B12" s="269" t="s">
        <v>213</v>
      </c>
      <c r="C12" s="267" t="s">
        <v>210</v>
      </c>
      <c r="D12" s="13" t="s">
        <v>5</v>
      </c>
      <c r="E12" s="6" t="s">
        <v>5</v>
      </c>
      <c r="F12" s="6"/>
      <c r="G12" s="6"/>
      <c r="H12" s="6"/>
      <c r="I12" s="6"/>
      <c r="J12" s="6"/>
      <c r="K12" s="6"/>
      <c r="L12" s="14" t="s">
        <v>5</v>
      </c>
      <c r="M12" s="268">
        <v>965.93</v>
      </c>
      <c r="N12" s="6"/>
      <c r="O12" s="3"/>
      <c r="P12" s="6"/>
      <c r="Q12" s="6"/>
      <c r="R12" s="6"/>
      <c r="S12" s="6"/>
      <c r="T12" s="13" t="s">
        <v>5</v>
      </c>
      <c r="U12" s="13" t="s">
        <v>5</v>
      </c>
      <c r="V12" s="6"/>
      <c r="W12" s="6"/>
      <c r="X12" s="6"/>
      <c r="Y12" s="6"/>
      <c r="Z12" s="6"/>
      <c r="AA12" s="6"/>
      <c r="AB12" s="111">
        <v>804.94</v>
      </c>
      <c r="AC12" s="108">
        <f>SUM(AB12*20%)</f>
        <v>160.98800000000003</v>
      </c>
    </row>
    <row r="13" spans="1:34" ht="15.75" x14ac:dyDescent="0.25">
      <c r="A13" s="137" t="s">
        <v>205</v>
      </c>
      <c r="B13" s="6">
        <v>1153</v>
      </c>
      <c r="C13" t="s">
        <v>217</v>
      </c>
      <c r="D13" s="14">
        <v>56.7</v>
      </c>
      <c r="E13" s="6" t="s">
        <v>5</v>
      </c>
      <c r="F13" s="6"/>
      <c r="G13" s="6"/>
      <c r="H13" s="14" t="s">
        <v>5</v>
      </c>
      <c r="I13" s="6"/>
      <c r="J13" s="6"/>
      <c r="K13" s="6"/>
      <c r="M13" s="2"/>
      <c r="N13" s="6"/>
      <c r="O13" s="3"/>
      <c r="P13" s="6"/>
      <c r="Q13" s="6"/>
      <c r="R13" s="6"/>
      <c r="S13" s="6"/>
      <c r="T13" s="12"/>
      <c r="U13" s="12"/>
      <c r="V13" s="6"/>
      <c r="W13" s="6"/>
      <c r="X13" s="6"/>
      <c r="Y13" s="6"/>
      <c r="Z13" s="6"/>
      <c r="AA13" s="6"/>
      <c r="AB13" s="111">
        <v>47.25</v>
      </c>
      <c r="AC13" s="108">
        <f>SUM(AB13*20%)</f>
        <v>9.4500000000000011</v>
      </c>
      <c r="AE13" t="s">
        <v>172</v>
      </c>
    </row>
    <row r="14" spans="1:34" ht="15.75" x14ac:dyDescent="0.25">
      <c r="A14" s="88" t="s">
        <v>5</v>
      </c>
      <c r="B14" s="12" t="s">
        <v>5</v>
      </c>
      <c r="C14" s="140" t="s">
        <v>5</v>
      </c>
      <c r="D14" s="6" t="s">
        <v>5</v>
      </c>
      <c r="E14" s="6"/>
      <c r="F14" s="6"/>
      <c r="G14" s="6"/>
      <c r="H14" s="6"/>
      <c r="I14" s="14" t="s">
        <v>5</v>
      </c>
      <c r="J14" s="6"/>
      <c r="K14" s="6"/>
      <c r="L14" s="6" t="s">
        <v>5</v>
      </c>
      <c r="M14" s="2"/>
      <c r="N14" s="6"/>
      <c r="O14" s="3"/>
      <c r="P14" s="6"/>
      <c r="Q14" s="6"/>
      <c r="R14" s="6"/>
      <c r="S14" s="6"/>
      <c r="T14" s="12"/>
      <c r="U14" s="12"/>
      <c r="V14" s="6"/>
      <c r="W14" s="6"/>
      <c r="X14" s="6"/>
      <c r="Y14" s="6"/>
      <c r="Z14" s="6"/>
      <c r="AA14" s="6"/>
      <c r="AB14" s="178"/>
      <c r="AC14" s="106"/>
    </row>
    <row r="15" spans="1:34" x14ac:dyDescent="0.25">
      <c r="AA15" s="6"/>
      <c r="AB15" s="178"/>
      <c r="AC15" s="106"/>
      <c r="AF15" t="s">
        <v>5</v>
      </c>
      <c r="AG15" t="s">
        <v>5</v>
      </c>
      <c r="AH15">
        <v>9.4499999999999993</v>
      </c>
    </row>
    <row r="16" spans="1:34" x14ac:dyDescent="0.25">
      <c r="A16" s="6"/>
      <c r="B16" s="74"/>
      <c r="C16" s="5"/>
      <c r="D16" s="6"/>
      <c r="E16" s="6"/>
      <c r="F16" s="6"/>
      <c r="G16" s="6"/>
      <c r="H16" s="6"/>
      <c r="I16" s="6"/>
      <c r="J16" s="6"/>
      <c r="K16" s="6"/>
      <c r="L16" s="6"/>
      <c r="M16" s="2"/>
      <c r="N16" s="6"/>
      <c r="O16" s="3"/>
      <c r="P16" s="6"/>
      <c r="Q16" s="6"/>
      <c r="R16" s="6"/>
      <c r="S16" s="6"/>
      <c r="T16" s="12"/>
      <c r="U16" s="12"/>
      <c r="V16" s="6"/>
      <c r="W16" s="6"/>
      <c r="X16" s="6"/>
      <c r="Y16" s="6"/>
      <c r="Z16" s="6"/>
      <c r="AA16" s="6"/>
      <c r="AB16" s="178"/>
      <c r="AC16" s="106"/>
      <c r="AF16" t="s">
        <v>5</v>
      </c>
      <c r="AG16" t="s">
        <v>5</v>
      </c>
      <c r="AH16">
        <v>9.1999999999999993</v>
      </c>
    </row>
    <row r="17" spans="1:34" ht="15.75" thickBot="1" x14ac:dyDescent="0.3">
      <c r="A17" s="4" t="s">
        <v>3</v>
      </c>
      <c r="B17" s="47">
        <f>SUM(D17:V17)</f>
        <v>1437.66</v>
      </c>
      <c r="C17" s="9"/>
      <c r="D17" s="14">
        <f t="shared" ref="D17:Y17" si="0">SUM(D8:D16)</f>
        <v>56.7</v>
      </c>
      <c r="E17" s="14">
        <f t="shared" si="0"/>
        <v>24.3</v>
      </c>
      <c r="F17" s="14">
        <f t="shared" si="0"/>
        <v>0</v>
      </c>
      <c r="G17" s="14">
        <f t="shared" si="0"/>
        <v>268.52999999999997</v>
      </c>
      <c r="H17" s="14">
        <f t="shared" si="0"/>
        <v>0</v>
      </c>
      <c r="I17" s="14">
        <f t="shared" si="0"/>
        <v>0</v>
      </c>
      <c r="J17" s="14">
        <f t="shared" si="0"/>
        <v>0</v>
      </c>
      <c r="K17" s="14">
        <f t="shared" si="0"/>
        <v>0</v>
      </c>
      <c r="L17" s="14">
        <f t="shared" si="0"/>
        <v>0</v>
      </c>
      <c r="M17" s="35">
        <f t="shared" si="0"/>
        <v>965.93</v>
      </c>
      <c r="N17" s="14">
        <f t="shared" si="0"/>
        <v>55</v>
      </c>
      <c r="O17" s="22">
        <f t="shared" si="0"/>
        <v>0</v>
      </c>
      <c r="P17" s="14">
        <f t="shared" si="0"/>
        <v>67.2</v>
      </c>
      <c r="Q17" s="14">
        <f t="shared" si="0"/>
        <v>0</v>
      </c>
      <c r="R17" s="14">
        <f t="shared" si="0"/>
        <v>0</v>
      </c>
      <c r="S17" s="14">
        <f t="shared" si="0"/>
        <v>0</v>
      </c>
      <c r="T17" s="13">
        <f t="shared" si="0"/>
        <v>0</v>
      </c>
      <c r="U17" s="13">
        <f t="shared" si="0"/>
        <v>0</v>
      </c>
      <c r="V17" s="14">
        <f t="shared" si="0"/>
        <v>0</v>
      </c>
      <c r="W17" s="14">
        <v>0</v>
      </c>
      <c r="X17" s="14">
        <f t="shared" si="0"/>
        <v>0</v>
      </c>
      <c r="Y17" s="14">
        <f t="shared" si="0"/>
        <v>0</v>
      </c>
      <c r="Z17" s="6"/>
      <c r="AA17" s="6"/>
      <c r="AB17" s="111">
        <v>0</v>
      </c>
      <c r="AC17" s="107" t="s">
        <v>5</v>
      </c>
      <c r="AF17" t="s">
        <v>5</v>
      </c>
      <c r="AG17" t="s">
        <v>5</v>
      </c>
      <c r="AH17">
        <v>3.2</v>
      </c>
    </row>
    <row r="18" spans="1:34" x14ac:dyDescent="0.25">
      <c r="D18" s="12"/>
      <c r="E18" s="6" t="s">
        <v>5</v>
      </c>
      <c r="F18" s="6"/>
      <c r="G18" s="6"/>
      <c r="H18" s="6"/>
      <c r="I18" s="6"/>
      <c r="J18" s="6"/>
      <c r="K18" s="6"/>
      <c r="L18" s="6"/>
      <c r="M18" s="2"/>
      <c r="N18" s="6"/>
      <c r="O18" s="3"/>
      <c r="P18" s="6"/>
      <c r="Q18" s="6"/>
      <c r="R18" s="6"/>
      <c r="S18" s="6"/>
      <c r="T18" s="12"/>
      <c r="U18" s="12"/>
      <c r="V18" s="6"/>
      <c r="W18" s="6"/>
      <c r="X18" s="6"/>
      <c r="Y18" s="6"/>
      <c r="Z18" s="6"/>
      <c r="AA18" s="6"/>
      <c r="AB18" s="178"/>
      <c r="AC18" s="106"/>
      <c r="AF18" t="s">
        <v>5</v>
      </c>
      <c r="AG18" t="s">
        <v>5</v>
      </c>
      <c r="AH18">
        <v>9.4499999999999993</v>
      </c>
    </row>
    <row r="19" spans="1:34" x14ac:dyDescent="0.25">
      <c r="A19" s="7">
        <v>45413</v>
      </c>
      <c r="B19" s="6" t="s">
        <v>7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34"/>
      <c r="N19" s="9"/>
      <c r="O19" s="20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178"/>
      <c r="AC19" s="106"/>
      <c r="AF19" t="s">
        <v>5</v>
      </c>
      <c r="AG19" t="s">
        <v>5</v>
      </c>
      <c r="AH19">
        <v>128.6</v>
      </c>
    </row>
    <row r="20" spans="1:34" ht="15.75" x14ac:dyDescent="0.25">
      <c r="A20" s="247" t="s">
        <v>212</v>
      </c>
      <c r="B20" s="139">
        <v>1154</v>
      </c>
      <c r="C20" s="140" t="s">
        <v>214</v>
      </c>
      <c r="D20" s="6"/>
      <c r="E20" s="6"/>
      <c r="F20" s="6"/>
      <c r="G20" s="6"/>
      <c r="H20" s="6"/>
      <c r="I20" s="6">
        <v>402.92</v>
      </c>
      <c r="J20" s="6"/>
      <c r="K20" s="6" t="s">
        <v>5</v>
      </c>
      <c r="L20" s="14">
        <v>0</v>
      </c>
      <c r="M20" s="35" t="s">
        <v>5</v>
      </c>
      <c r="N20" s="6"/>
      <c r="O20" s="3"/>
      <c r="P20" s="14" t="s">
        <v>5</v>
      </c>
      <c r="Q20" s="14">
        <v>0</v>
      </c>
      <c r="R20" s="6"/>
      <c r="S20" s="6"/>
      <c r="T20" s="12">
        <v>0</v>
      </c>
      <c r="U20" s="148">
        <v>0</v>
      </c>
      <c r="V20" s="14" t="s">
        <v>5</v>
      </c>
      <c r="W20" s="6"/>
      <c r="X20" s="6"/>
      <c r="Y20" s="6"/>
      <c r="Z20" s="6"/>
      <c r="AA20" s="6"/>
      <c r="AB20" s="178">
        <v>0</v>
      </c>
      <c r="AC20" s="109">
        <v>0</v>
      </c>
      <c r="AF20" t="s">
        <v>5</v>
      </c>
      <c r="AG20" t="s">
        <v>5</v>
      </c>
      <c r="AH20">
        <v>9.4499999999999993</v>
      </c>
    </row>
    <row r="21" spans="1:34" ht="15.75" x14ac:dyDescent="0.25">
      <c r="A21" s="247" t="s">
        <v>212</v>
      </c>
      <c r="B21" s="139">
        <v>1155</v>
      </c>
      <c r="C21" s="140" t="s">
        <v>215</v>
      </c>
      <c r="D21" s="6" t="s">
        <v>5</v>
      </c>
      <c r="E21" s="6" t="s">
        <v>5</v>
      </c>
      <c r="F21" s="6"/>
      <c r="G21" s="14">
        <v>268.73</v>
      </c>
      <c r="H21" s="6"/>
      <c r="I21" s="6"/>
      <c r="J21" s="6"/>
      <c r="K21" s="6"/>
      <c r="M21" s="35" t="s">
        <v>5</v>
      </c>
      <c r="N21" s="6"/>
      <c r="O21" s="3"/>
      <c r="P21" s="6"/>
      <c r="Q21" s="14">
        <v>0</v>
      </c>
      <c r="R21" s="6"/>
      <c r="S21" s="6"/>
      <c r="T21" s="12">
        <v>0</v>
      </c>
      <c r="U21" s="148">
        <v>0</v>
      </c>
      <c r="V21" s="6"/>
      <c r="W21" s="14" t="s">
        <v>5</v>
      </c>
      <c r="X21" s="6"/>
      <c r="Y21" s="6"/>
      <c r="Z21" s="6"/>
      <c r="AA21" s="6"/>
      <c r="AB21" s="178">
        <v>0</v>
      </c>
      <c r="AC21" s="109">
        <v>0</v>
      </c>
      <c r="AF21" t="s">
        <v>5</v>
      </c>
      <c r="AG21" t="s">
        <v>5</v>
      </c>
      <c r="AH21">
        <v>23.49</v>
      </c>
    </row>
    <row r="22" spans="1:34" ht="15.75" x14ac:dyDescent="0.25">
      <c r="A22" s="247" t="s">
        <v>212</v>
      </c>
      <c r="B22" s="142">
        <v>1156</v>
      </c>
      <c r="C22" s="140" t="s">
        <v>216</v>
      </c>
      <c r="D22" s="6" t="s">
        <v>5</v>
      </c>
      <c r="E22" s="14">
        <v>0</v>
      </c>
      <c r="F22" s="6"/>
      <c r="G22" s="6"/>
      <c r="I22" s="14">
        <v>0</v>
      </c>
      <c r="J22" s="6"/>
      <c r="K22" s="6"/>
      <c r="L22" s="6">
        <v>0</v>
      </c>
      <c r="M22" s="35" t="s">
        <v>5</v>
      </c>
      <c r="N22" s="14">
        <v>110</v>
      </c>
      <c r="O22" s="3"/>
      <c r="P22" s="6"/>
      <c r="Q22" s="14">
        <v>0</v>
      </c>
      <c r="R22" s="6"/>
      <c r="S22" s="6"/>
      <c r="T22" s="12">
        <v>0</v>
      </c>
      <c r="U22" s="148">
        <v>0</v>
      </c>
      <c r="V22" s="6"/>
      <c r="W22" s="6"/>
      <c r="X22" s="6"/>
      <c r="Y22" s="6"/>
      <c r="Z22" s="6"/>
      <c r="AA22" s="6"/>
      <c r="AB22" s="178">
        <v>0</v>
      </c>
      <c r="AC22" s="109">
        <v>0</v>
      </c>
      <c r="AF22" t="s">
        <v>5</v>
      </c>
      <c r="AG22" t="s">
        <v>6</v>
      </c>
      <c r="AH22">
        <v>62</v>
      </c>
    </row>
    <row r="23" spans="1:34" ht="15.75" x14ac:dyDescent="0.25">
      <c r="A23" s="247" t="s">
        <v>212</v>
      </c>
      <c r="B23" s="143">
        <v>1157</v>
      </c>
      <c r="C23" s="216" t="s">
        <v>218</v>
      </c>
      <c r="D23" s="6" t="s">
        <v>5</v>
      </c>
      <c r="E23" s="6"/>
      <c r="F23" s="6"/>
      <c r="G23" s="6"/>
      <c r="H23" s="6">
        <v>0</v>
      </c>
      <c r="J23" s="6"/>
      <c r="K23" s="14">
        <v>0</v>
      </c>
      <c r="L23" s="6">
        <v>0</v>
      </c>
      <c r="M23" s="2" t="s">
        <v>5</v>
      </c>
      <c r="N23" s="14">
        <v>0</v>
      </c>
      <c r="O23" s="3"/>
      <c r="P23" s="14">
        <v>67</v>
      </c>
      <c r="Q23" s="6"/>
      <c r="R23" s="6"/>
      <c r="S23" s="6"/>
      <c r="T23" s="12" t="s">
        <v>5</v>
      </c>
      <c r="U23" s="13" t="s">
        <v>5</v>
      </c>
      <c r="V23" s="6"/>
      <c r="W23" s="6"/>
      <c r="X23" s="6"/>
      <c r="Y23" s="6"/>
      <c r="Z23" s="6"/>
      <c r="AA23" s="6"/>
      <c r="AB23" s="178" t="s">
        <v>5</v>
      </c>
      <c r="AC23" s="108" t="s">
        <v>5</v>
      </c>
    </row>
    <row r="24" spans="1:34" ht="15.75" x14ac:dyDescent="0.25">
      <c r="A24" s="247" t="s">
        <v>212</v>
      </c>
      <c r="B24" s="6">
        <v>1158</v>
      </c>
      <c r="C24" s="153" t="s">
        <v>219</v>
      </c>
      <c r="D24" s="6" t="s">
        <v>5</v>
      </c>
      <c r="E24" t="s">
        <v>5</v>
      </c>
      <c r="F24" s="6"/>
      <c r="G24" s="6"/>
      <c r="H24" s="6">
        <v>0</v>
      </c>
      <c r="I24" s="6">
        <v>0</v>
      </c>
      <c r="J24" s="6"/>
      <c r="K24" s="6" t="s">
        <v>5</v>
      </c>
      <c r="L24" s="6"/>
      <c r="N24" s="6"/>
      <c r="O24" s="3"/>
      <c r="P24" s="6"/>
      <c r="Q24" s="6"/>
      <c r="R24" s="6"/>
      <c r="S24" s="14">
        <v>0</v>
      </c>
      <c r="T24" s="149">
        <v>0</v>
      </c>
      <c r="U24" s="70">
        <v>0</v>
      </c>
      <c r="V24" s="6"/>
      <c r="W24" s="14">
        <v>750</v>
      </c>
      <c r="X24" s="6"/>
      <c r="Y24" s="14">
        <v>0</v>
      </c>
      <c r="Z24" s="6"/>
      <c r="AA24" s="6"/>
      <c r="AB24" s="179">
        <v>0</v>
      </c>
      <c r="AC24" s="108">
        <f>SUM(AB24*20%)</f>
        <v>0</v>
      </c>
      <c r="AH24">
        <v>254.84</v>
      </c>
    </row>
    <row r="25" spans="1:34" ht="15.75" x14ac:dyDescent="0.25">
      <c r="A25" s="247" t="s">
        <v>212</v>
      </c>
      <c r="B25" s="89">
        <v>1159</v>
      </c>
      <c r="C25" s="6" t="s">
        <v>220</v>
      </c>
      <c r="D25" s="14" t="s">
        <v>5</v>
      </c>
      <c r="E25" s="6" t="s">
        <v>5</v>
      </c>
      <c r="F25" s="6"/>
      <c r="G25" s="6"/>
      <c r="H25" s="14" t="s">
        <v>5</v>
      </c>
      <c r="I25" s="6"/>
      <c r="J25" s="6"/>
      <c r="K25" s="16">
        <v>220</v>
      </c>
      <c r="L25" s="6"/>
      <c r="M25" s="2">
        <v>0</v>
      </c>
      <c r="N25" s="6"/>
      <c r="O25" s="3"/>
      <c r="P25" s="6"/>
      <c r="Q25" s="6"/>
      <c r="R25" s="6"/>
      <c r="S25" s="14" t="s">
        <v>5</v>
      </c>
      <c r="T25" s="12">
        <v>0</v>
      </c>
      <c r="U25" s="12">
        <v>0</v>
      </c>
      <c r="V25" s="6"/>
      <c r="W25" s="6"/>
      <c r="X25" s="6"/>
      <c r="Y25" s="6"/>
      <c r="Z25" s="6"/>
      <c r="AA25" s="6"/>
      <c r="AB25" s="178">
        <v>0</v>
      </c>
      <c r="AC25" s="107">
        <f>SUM(AB25*20%)</f>
        <v>0</v>
      </c>
    </row>
    <row r="26" spans="1:34" ht="15.75" x14ac:dyDescent="0.25">
      <c r="A26" s="247" t="s">
        <v>212</v>
      </c>
      <c r="B26" s="12">
        <v>1160</v>
      </c>
      <c r="C26" s="23" t="s">
        <v>221</v>
      </c>
      <c r="D26" s="14"/>
      <c r="E26" s="6"/>
      <c r="F26" s="6" t="s">
        <v>5</v>
      </c>
      <c r="G26" s="6"/>
      <c r="H26" s="6"/>
      <c r="I26" s="6"/>
      <c r="J26" s="6"/>
      <c r="K26" s="14">
        <v>0</v>
      </c>
      <c r="L26" s="6">
        <v>317.94</v>
      </c>
      <c r="M26" s="2"/>
      <c r="N26" s="6"/>
      <c r="O26" s="3"/>
      <c r="P26" s="6"/>
      <c r="Q26" s="6"/>
      <c r="R26" s="6"/>
      <c r="S26" s="14"/>
      <c r="T26" s="12"/>
      <c r="U26" s="12"/>
      <c r="V26" s="6"/>
      <c r="W26" s="6"/>
      <c r="X26" s="6"/>
      <c r="Y26" s="6"/>
      <c r="Z26" s="6"/>
      <c r="AA26" s="6"/>
      <c r="AB26" s="178"/>
      <c r="AC26" s="106"/>
    </row>
    <row r="27" spans="1:34" ht="15.75" x14ac:dyDescent="0.25">
      <c r="A27" s="138" t="s">
        <v>5</v>
      </c>
      <c r="B27" s="12" t="s">
        <v>5</v>
      </c>
      <c r="C27" s="23" t="s">
        <v>5</v>
      </c>
      <c r="D27" s="14" t="s">
        <v>5</v>
      </c>
      <c r="E27" s="6"/>
      <c r="F27" s="6"/>
      <c r="G27" s="6"/>
      <c r="H27" s="6"/>
      <c r="I27" s="6">
        <v>0</v>
      </c>
      <c r="J27" s="6"/>
      <c r="K27" s="6"/>
      <c r="L27" s="6"/>
      <c r="M27" s="2"/>
      <c r="N27" s="6"/>
      <c r="O27" s="3"/>
      <c r="P27" s="6"/>
      <c r="Q27" s="6"/>
      <c r="R27" s="6"/>
      <c r="S27" s="14"/>
      <c r="T27" s="12"/>
      <c r="U27" s="12"/>
      <c r="V27" s="6"/>
      <c r="W27" s="6"/>
      <c r="X27" s="6"/>
      <c r="Y27" s="6"/>
      <c r="Z27" s="6"/>
      <c r="AA27" s="6"/>
      <c r="AB27" s="178"/>
      <c r="AC27" s="106"/>
    </row>
    <row r="28" spans="1:34" ht="15.75" x14ac:dyDescent="0.25">
      <c r="A28" s="210" t="s">
        <v>5</v>
      </c>
      <c r="B28" s="58" t="s">
        <v>5</v>
      </c>
      <c r="C28" s="211" t="s">
        <v>5</v>
      </c>
      <c r="D28" s="14"/>
      <c r="E28" s="6">
        <v>0</v>
      </c>
      <c r="F28" s="6"/>
      <c r="G28" s="6"/>
      <c r="H28" s="6"/>
      <c r="I28" s="6"/>
      <c r="J28" s="6"/>
      <c r="K28" s="6"/>
      <c r="L28" s="6"/>
      <c r="M28" s="2"/>
      <c r="N28" s="6"/>
      <c r="O28" s="3"/>
      <c r="P28" s="6"/>
      <c r="Q28" s="6"/>
      <c r="R28" s="6"/>
      <c r="S28" s="14"/>
      <c r="T28" s="12"/>
      <c r="U28" s="12"/>
      <c r="V28" s="6"/>
      <c r="W28" s="6"/>
      <c r="X28" s="6"/>
      <c r="Y28" s="6"/>
      <c r="Z28" s="6"/>
      <c r="AA28" s="6"/>
      <c r="AB28" s="178"/>
      <c r="AC28" s="106"/>
    </row>
    <row r="29" spans="1:34" ht="15.75" x14ac:dyDescent="0.25">
      <c r="A29" s="210" t="s">
        <v>5</v>
      </c>
      <c r="B29" s="26" t="s">
        <v>5</v>
      </c>
      <c r="C29" s="211" t="s">
        <v>5</v>
      </c>
      <c r="D29" s="14"/>
      <c r="E29" s="6">
        <v>0</v>
      </c>
      <c r="F29" s="6"/>
      <c r="G29" s="6"/>
      <c r="H29" s="6"/>
      <c r="I29" s="6"/>
      <c r="J29" s="6"/>
      <c r="K29" s="6"/>
      <c r="L29" s="6"/>
      <c r="M29" s="2"/>
      <c r="N29" s="6"/>
      <c r="O29" s="3"/>
      <c r="P29" s="6"/>
      <c r="Q29" s="6"/>
      <c r="R29" s="6"/>
      <c r="S29" s="14"/>
      <c r="T29" s="12"/>
      <c r="U29" s="12"/>
      <c r="V29" s="6"/>
      <c r="W29" s="6"/>
      <c r="X29" s="6"/>
      <c r="Y29" s="6"/>
      <c r="Z29" s="6"/>
      <c r="AA29" s="6"/>
      <c r="AB29" s="178"/>
      <c r="AC29" s="106"/>
    </row>
    <row r="30" spans="1:34" x14ac:dyDescent="0.25">
      <c r="A30" s="75" t="s">
        <v>3</v>
      </c>
      <c r="B30" s="13">
        <f>SUM(D30:V30)</f>
        <v>1386.5900000000001</v>
      </c>
      <c r="C30" s="9"/>
      <c r="D30" s="14">
        <f>SUM(D20:D27)</f>
        <v>0</v>
      </c>
      <c r="E30" s="14">
        <f t="shared" ref="E30:Q30" si="1">SUM(E20:E29)</f>
        <v>0</v>
      </c>
      <c r="F30" s="14">
        <f t="shared" si="1"/>
        <v>0</v>
      </c>
      <c r="G30" s="14">
        <f t="shared" si="1"/>
        <v>268.73</v>
      </c>
      <c r="H30" s="14">
        <f t="shared" si="1"/>
        <v>0</v>
      </c>
      <c r="I30" s="14">
        <f t="shared" si="1"/>
        <v>402.92</v>
      </c>
      <c r="J30" s="14">
        <f t="shared" si="1"/>
        <v>0</v>
      </c>
      <c r="K30" s="14">
        <f t="shared" si="1"/>
        <v>220</v>
      </c>
      <c r="L30" s="14">
        <f t="shared" si="1"/>
        <v>317.94</v>
      </c>
      <c r="M30" s="14">
        <f t="shared" si="1"/>
        <v>0</v>
      </c>
      <c r="N30" s="14">
        <f t="shared" si="1"/>
        <v>110</v>
      </c>
      <c r="O30" s="14">
        <f t="shared" si="1"/>
        <v>0</v>
      </c>
      <c r="P30" s="14">
        <f t="shared" si="1"/>
        <v>67</v>
      </c>
      <c r="Q30" s="14">
        <f t="shared" si="1"/>
        <v>0</v>
      </c>
      <c r="R30" s="14">
        <f t="shared" ref="R30:Y30" si="2">SUM(R20:R25)</f>
        <v>0</v>
      </c>
      <c r="S30" s="14">
        <f t="shared" si="2"/>
        <v>0</v>
      </c>
      <c r="T30" s="13">
        <f t="shared" si="2"/>
        <v>0</v>
      </c>
      <c r="U30" s="13">
        <f t="shared" si="2"/>
        <v>0</v>
      </c>
      <c r="V30" s="14">
        <f t="shared" si="2"/>
        <v>0</v>
      </c>
      <c r="W30" s="14">
        <f t="shared" si="2"/>
        <v>750</v>
      </c>
      <c r="X30" s="14">
        <f t="shared" si="2"/>
        <v>0</v>
      </c>
      <c r="Y30" s="14">
        <f t="shared" si="2"/>
        <v>0</v>
      </c>
      <c r="Z30" s="6"/>
      <c r="AA30" s="6"/>
      <c r="AB30" s="111">
        <f>SUM(AB20:AB25)</f>
        <v>0</v>
      </c>
      <c r="AC30" s="107">
        <f>SUM(AC20:AC29)</f>
        <v>0</v>
      </c>
    </row>
    <row r="31" spans="1:34" x14ac:dyDescent="0.25">
      <c r="D31" s="6"/>
      <c r="E31" s="6"/>
      <c r="F31" s="6"/>
      <c r="G31" s="6"/>
      <c r="H31" s="6"/>
      <c r="I31" s="6"/>
      <c r="J31" s="6"/>
      <c r="K31" s="6"/>
      <c r="L31" s="6"/>
      <c r="M31" s="2"/>
      <c r="N31" s="6"/>
      <c r="O31" s="3"/>
      <c r="P31" s="6"/>
      <c r="Q31" s="6"/>
      <c r="R31" s="6"/>
      <c r="S31" s="6"/>
      <c r="T31" s="12"/>
      <c r="U31" s="12"/>
      <c r="V31" s="6"/>
      <c r="W31" s="6"/>
      <c r="X31" s="6"/>
      <c r="Y31" s="6"/>
      <c r="Z31" s="6"/>
      <c r="AA31" s="6"/>
      <c r="AB31" s="178"/>
      <c r="AC31" s="106"/>
    </row>
    <row r="32" spans="1:34" x14ac:dyDescent="0.25">
      <c r="A32" s="7">
        <v>45444</v>
      </c>
      <c r="B32" s="6" t="s">
        <v>7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34"/>
      <c r="N32" s="9"/>
      <c r="O32" s="20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178"/>
      <c r="AC32" s="106"/>
    </row>
    <row r="33" spans="1:30" x14ac:dyDescent="0.25">
      <c r="A33" s="26" t="s">
        <v>5</v>
      </c>
      <c r="B33" s="13" t="s">
        <v>5</v>
      </c>
      <c r="C33" s="86" t="s">
        <v>5</v>
      </c>
      <c r="D33" s="12" t="s">
        <v>5</v>
      </c>
      <c r="E33" s="26"/>
      <c r="F33" s="12"/>
      <c r="G33" s="13" t="s">
        <v>5</v>
      </c>
      <c r="H33" s="12"/>
      <c r="I33" s="12"/>
      <c r="J33" s="12"/>
      <c r="K33" s="13">
        <v>0</v>
      </c>
      <c r="L33" s="12" t="s">
        <v>5</v>
      </c>
      <c r="M33" s="57"/>
      <c r="N33" s="12"/>
      <c r="O33" s="58"/>
      <c r="P33" s="12"/>
      <c r="Q33" s="13">
        <v>0</v>
      </c>
      <c r="R33" s="12"/>
      <c r="S33" s="12"/>
      <c r="T33" s="13" t="s">
        <v>5</v>
      </c>
      <c r="U33" s="13" t="s">
        <v>5</v>
      </c>
      <c r="V33" s="12"/>
      <c r="W33" s="12"/>
      <c r="X33" s="12"/>
      <c r="Y33" s="12"/>
      <c r="Z33" s="12"/>
      <c r="AA33" s="12"/>
      <c r="AB33" s="111" t="s">
        <v>5</v>
      </c>
      <c r="AC33" s="107" t="s">
        <v>5</v>
      </c>
    </row>
    <row r="34" spans="1:30" x14ac:dyDescent="0.25">
      <c r="A34" s="117" t="s">
        <v>5</v>
      </c>
      <c r="B34" s="256" t="s">
        <v>5</v>
      </c>
      <c r="C34" s="86" t="s">
        <v>5</v>
      </c>
      <c r="D34" s="12"/>
      <c r="E34" s="13" t="s">
        <v>5</v>
      </c>
      <c r="F34" s="12"/>
      <c r="G34" s="12"/>
      <c r="H34" s="12">
        <v>0</v>
      </c>
      <c r="I34" s="12" t="s">
        <v>5</v>
      </c>
      <c r="J34" s="12"/>
      <c r="K34" s="13">
        <v>0</v>
      </c>
      <c r="L34" s="12"/>
      <c r="M34" s="57"/>
      <c r="N34" s="12"/>
      <c r="O34" s="58"/>
      <c r="P34" s="12"/>
      <c r="Q34" s="12"/>
      <c r="R34" s="12"/>
      <c r="S34" s="12"/>
      <c r="T34" s="13" t="s">
        <v>5</v>
      </c>
      <c r="U34" s="13" t="s">
        <v>5</v>
      </c>
      <c r="V34" s="12"/>
      <c r="W34" s="12"/>
      <c r="X34" s="12"/>
      <c r="Y34" s="12"/>
      <c r="Z34" s="12"/>
      <c r="AA34" s="12"/>
      <c r="AB34" s="111" t="s">
        <v>5</v>
      </c>
      <c r="AC34" s="107" t="s">
        <v>5</v>
      </c>
    </row>
    <row r="35" spans="1:30" x14ac:dyDescent="0.25">
      <c r="A35" s="117" t="s">
        <v>5</v>
      </c>
      <c r="B35" s="256" t="s">
        <v>5</v>
      </c>
      <c r="C35" s="57" t="s">
        <v>5</v>
      </c>
      <c r="D35" s="12"/>
      <c r="E35" s="13">
        <v>0</v>
      </c>
      <c r="F35" s="12" t="s">
        <v>5</v>
      </c>
      <c r="G35" s="13">
        <v>0</v>
      </c>
      <c r="H35" s="12"/>
      <c r="I35" s="12"/>
      <c r="J35" s="12"/>
      <c r="K35" s="13" t="s">
        <v>5</v>
      </c>
      <c r="L35" s="12"/>
      <c r="M35" s="57"/>
      <c r="N35" s="12"/>
      <c r="O35" s="58"/>
      <c r="P35" s="12"/>
      <c r="Q35" s="12"/>
      <c r="R35" s="12"/>
      <c r="S35" s="12">
        <v>0</v>
      </c>
      <c r="T35" s="12" t="s">
        <v>5</v>
      </c>
      <c r="U35" s="13" t="s">
        <v>5</v>
      </c>
      <c r="V35" s="13" t="s">
        <v>5</v>
      </c>
      <c r="W35" s="12"/>
      <c r="X35" s="12"/>
      <c r="Y35" s="12"/>
      <c r="Z35" s="12"/>
      <c r="AA35" s="12"/>
      <c r="AB35" s="111">
        <v>0</v>
      </c>
      <c r="AC35" s="107" t="s">
        <v>5</v>
      </c>
    </row>
    <row r="36" spans="1:30" x14ac:dyDescent="0.25">
      <c r="A36" s="117" t="s">
        <v>5</v>
      </c>
      <c r="B36" s="256" t="s">
        <v>5</v>
      </c>
      <c r="C36" s="57" t="s">
        <v>5</v>
      </c>
      <c r="D36" s="12" t="s">
        <v>5</v>
      </c>
      <c r="E36" s="12" t="s">
        <v>5</v>
      </c>
      <c r="F36" s="12"/>
      <c r="G36" s="13" t="s">
        <v>5</v>
      </c>
      <c r="H36" s="12"/>
      <c r="I36" s="12"/>
      <c r="J36" s="13">
        <v>0</v>
      </c>
      <c r="K36" s="13">
        <v>0</v>
      </c>
      <c r="L36" s="12"/>
      <c r="M36" s="57"/>
      <c r="N36" s="12"/>
      <c r="O36" s="150">
        <v>0</v>
      </c>
      <c r="P36" s="12"/>
      <c r="Q36" s="12"/>
      <c r="R36" s="12"/>
      <c r="S36" s="12"/>
      <c r="T36" s="26" t="s">
        <v>5</v>
      </c>
      <c r="U36" s="13" t="s">
        <v>5</v>
      </c>
      <c r="V36" s="12"/>
      <c r="W36" s="12"/>
      <c r="X36" s="12"/>
      <c r="Y36" s="12"/>
      <c r="Z36" s="12"/>
      <c r="AA36" s="13">
        <v>0</v>
      </c>
      <c r="AB36" s="108">
        <v>0</v>
      </c>
      <c r="AC36" s="107">
        <f>SUM(AB36*20%)</f>
        <v>0</v>
      </c>
    </row>
    <row r="37" spans="1:30" x14ac:dyDescent="0.25">
      <c r="A37" s="117" t="s">
        <v>5</v>
      </c>
      <c r="B37" s="256" t="s">
        <v>5</v>
      </c>
      <c r="C37" s="57" t="s">
        <v>5</v>
      </c>
      <c r="D37" s="12" t="s">
        <v>5</v>
      </c>
      <c r="E37" s="13" t="s">
        <v>5</v>
      </c>
      <c r="F37" s="12"/>
      <c r="G37" s="13">
        <v>0</v>
      </c>
      <c r="H37" s="12"/>
      <c r="I37" s="12"/>
      <c r="J37" s="12"/>
      <c r="K37" s="13">
        <v>0</v>
      </c>
      <c r="L37" s="12"/>
      <c r="M37" s="57"/>
      <c r="N37" s="13">
        <v>0</v>
      </c>
      <c r="O37" s="58"/>
      <c r="P37" s="13" t="s">
        <v>5</v>
      </c>
      <c r="Q37" s="12"/>
      <c r="R37" s="12"/>
      <c r="S37" s="12"/>
      <c r="T37" s="13" t="s">
        <v>5</v>
      </c>
      <c r="U37" s="70" t="s">
        <v>5</v>
      </c>
      <c r="V37" s="12"/>
      <c r="W37" s="12"/>
      <c r="X37" s="12"/>
      <c r="Y37" s="57"/>
      <c r="Z37" s="12"/>
      <c r="AA37" s="12"/>
      <c r="AB37" s="111">
        <v>0</v>
      </c>
      <c r="AC37" s="107">
        <f>SUM(AB37*20%)</f>
        <v>0</v>
      </c>
    </row>
    <row r="38" spans="1:30" x14ac:dyDescent="0.25">
      <c r="A38" s="117" t="s">
        <v>5</v>
      </c>
      <c r="B38" s="256" t="s">
        <v>5</v>
      </c>
      <c r="C38" s="57" t="s">
        <v>5</v>
      </c>
      <c r="D38" s="13" t="s">
        <v>5</v>
      </c>
      <c r="E38" s="12"/>
      <c r="F38" s="12"/>
      <c r="G38" s="12"/>
      <c r="H38" s="12">
        <v>0</v>
      </c>
      <c r="I38" s="12"/>
      <c r="J38" s="12"/>
      <c r="K38" s="12"/>
      <c r="L38" s="12"/>
      <c r="M38" s="57"/>
      <c r="N38" s="13">
        <v>0</v>
      </c>
      <c r="O38" s="58" t="s">
        <v>5</v>
      </c>
      <c r="P38" s="12"/>
      <c r="Q38" s="12"/>
      <c r="R38" s="12"/>
      <c r="S38" s="12"/>
      <c r="T38" s="12"/>
      <c r="U38" s="12"/>
      <c r="V38" s="12"/>
      <c r="W38" s="12"/>
      <c r="X38" s="12"/>
      <c r="Y38" s="57"/>
      <c r="Z38" s="12"/>
      <c r="AA38" s="12"/>
      <c r="AB38" s="178">
        <v>0</v>
      </c>
      <c r="AC38" s="107">
        <f>SUM(AB38*20%)</f>
        <v>0</v>
      </c>
    </row>
    <row r="39" spans="1:30" s="26" customFormat="1" x14ac:dyDescent="0.25">
      <c r="A39" s="117" t="s">
        <v>5</v>
      </c>
      <c r="B39" s="144" t="s">
        <v>5</v>
      </c>
      <c r="C39" s="57" t="s">
        <v>5</v>
      </c>
      <c r="D39" s="13"/>
      <c r="E39" s="12"/>
      <c r="F39" s="12"/>
      <c r="G39" s="12" t="s">
        <v>5</v>
      </c>
      <c r="H39" s="12"/>
      <c r="I39" s="12"/>
      <c r="J39" s="12"/>
      <c r="K39" s="12"/>
      <c r="L39" s="12"/>
      <c r="M39" s="57"/>
      <c r="N39" s="13"/>
      <c r="O39" s="58"/>
      <c r="P39" s="12"/>
      <c r="Q39" s="12"/>
      <c r="R39" s="12"/>
      <c r="S39" s="12"/>
      <c r="T39" s="12"/>
      <c r="U39" s="12"/>
      <c r="V39" s="12"/>
      <c r="W39" s="12"/>
      <c r="X39" s="12"/>
      <c r="Y39" s="57"/>
      <c r="Z39" s="12"/>
      <c r="AA39" s="12"/>
      <c r="AB39" s="58"/>
      <c r="AC39" s="12"/>
    </row>
    <row r="40" spans="1:30" s="26" customFormat="1" x14ac:dyDescent="0.25">
      <c r="A40" s="117" t="s">
        <v>5</v>
      </c>
      <c r="B40" s="144" t="s">
        <v>5</v>
      </c>
      <c r="C40" s="57" t="s">
        <v>5</v>
      </c>
      <c r="D40" s="13"/>
      <c r="E40" s="12"/>
      <c r="F40" s="12"/>
      <c r="G40" s="12"/>
      <c r="H40" s="12"/>
      <c r="I40" s="12"/>
      <c r="J40" s="12"/>
      <c r="K40" s="12"/>
      <c r="L40" s="12"/>
      <c r="M40" s="57"/>
      <c r="N40" s="13"/>
      <c r="O40" s="58"/>
      <c r="P40" s="13" t="s">
        <v>5</v>
      </c>
      <c r="Q40" s="12"/>
      <c r="R40" s="12"/>
      <c r="S40" s="12"/>
      <c r="T40" s="12"/>
      <c r="U40" s="12"/>
      <c r="V40" s="12"/>
      <c r="W40" s="12"/>
      <c r="X40" s="12"/>
      <c r="Y40" s="57"/>
      <c r="Z40" s="12"/>
      <c r="AA40" s="12"/>
      <c r="AB40" s="58"/>
      <c r="AC40" s="12"/>
    </row>
    <row r="41" spans="1:30" x14ac:dyDescent="0.25">
      <c r="A41" s="117" t="s">
        <v>5</v>
      </c>
      <c r="B41" s="144" t="s">
        <v>5</v>
      </c>
      <c r="C41" s="2" t="s">
        <v>5</v>
      </c>
      <c r="D41" s="6" t="s">
        <v>5</v>
      </c>
      <c r="E41" s="6"/>
      <c r="F41" s="6"/>
      <c r="G41" s="6"/>
      <c r="H41" s="14" t="s">
        <v>5</v>
      </c>
      <c r="I41" s="6"/>
      <c r="J41" s="6"/>
      <c r="K41" s="6"/>
      <c r="L41" s="6"/>
      <c r="M41" s="2"/>
      <c r="N41" s="14" t="s">
        <v>5</v>
      </c>
      <c r="O41" s="3"/>
      <c r="P41" s="6"/>
      <c r="Q41" s="14">
        <v>0</v>
      </c>
      <c r="R41" s="6"/>
      <c r="S41" s="6"/>
      <c r="T41" s="12"/>
      <c r="U41" s="12"/>
      <c r="V41" s="6"/>
      <c r="W41" s="6"/>
      <c r="X41" s="6"/>
      <c r="Y41" s="2"/>
      <c r="Z41" s="6"/>
      <c r="AA41" s="6"/>
      <c r="AB41" s="178"/>
      <c r="AC41" s="106"/>
    </row>
    <row r="42" spans="1:30" x14ac:dyDescent="0.25">
      <c r="A42" s="117" t="s">
        <v>5</v>
      </c>
      <c r="B42" s="58" t="s">
        <v>5</v>
      </c>
      <c r="C42" s="2" t="s">
        <v>5</v>
      </c>
      <c r="D42" s="6"/>
      <c r="E42" s="6"/>
      <c r="F42" s="14" t="s">
        <v>5</v>
      </c>
      <c r="G42" s="6"/>
      <c r="H42" s="6"/>
      <c r="I42" s="6"/>
      <c r="J42" s="6"/>
      <c r="K42" s="6"/>
      <c r="L42" s="6"/>
      <c r="M42" s="2"/>
      <c r="N42" s="6"/>
      <c r="O42" s="3"/>
      <c r="P42" s="6"/>
      <c r="Q42" s="6"/>
      <c r="R42" s="6"/>
      <c r="S42" s="6"/>
      <c r="T42" s="12"/>
      <c r="U42" s="12"/>
      <c r="V42" s="6"/>
      <c r="W42" s="6"/>
      <c r="X42" s="6"/>
      <c r="Y42" s="2"/>
      <c r="Z42" s="6"/>
      <c r="AA42" s="6"/>
      <c r="AB42" s="111" t="s">
        <v>5</v>
      </c>
      <c r="AC42" s="107">
        <v>0</v>
      </c>
      <c r="AD42" s="26"/>
    </row>
    <row r="43" spans="1:30" x14ac:dyDescent="0.25">
      <c r="A43" s="117" t="s">
        <v>5</v>
      </c>
      <c r="B43" s="58" t="s">
        <v>5</v>
      </c>
      <c r="C43" s="2" t="s">
        <v>5</v>
      </c>
      <c r="D43" s="6"/>
      <c r="E43" s="14" t="s">
        <v>5</v>
      </c>
      <c r="F43" s="14"/>
      <c r="G43" s="6"/>
      <c r="H43" s="6"/>
      <c r="I43" s="6"/>
      <c r="J43" s="6"/>
      <c r="K43" s="6"/>
      <c r="L43" s="6"/>
      <c r="M43" s="2"/>
      <c r="N43" s="6"/>
      <c r="O43" s="3"/>
      <c r="P43" s="6"/>
      <c r="Q43" s="6"/>
      <c r="R43" s="6"/>
      <c r="S43" s="6"/>
      <c r="T43" s="12"/>
      <c r="U43" s="12"/>
      <c r="V43" s="6"/>
      <c r="W43" s="6"/>
      <c r="X43" s="6"/>
      <c r="Y43" s="2"/>
      <c r="Z43" s="6"/>
      <c r="AA43" s="6"/>
      <c r="AB43" s="111"/>
      <c r="AC43" s="107"/>
    </row>
    <row r="44" spans="1:30" x14ac:dyDescent="0.25">
      <c r="A44" s="6" t="s">
        <v>5</v>
      </c>
      <c r="B44" s="58" t="s">
        <v>5</v>
      </c>
      <c r="C44" s="2" t="s">
        <v>5</v>
      </c>
      <c r="D44" s="6"/>
      <c r="E44" s="14" t="s">
        <v>5</v>
      </c>
      <c r="F44" s="6"/>
      <c r="G44" s="6"/>
      <c r="H44" s="6"/>
      <c r="I44" s="6"/>
      <c r="J44" s="6"/>
      <c r="K44" s="6"/>
      <c r="L44" s="6"/>
      <c r="M44" s="2"/>
      <c r="N44" s="6"/>
      <c r="O44" s="3"/>
      <c r="P44" s="6"/>
      <c r="Q44" s="6"/>
      <c r="R44" s="6"/>
      <c r="S44" s="6"/>
      <c r="T44" s="12"/>
      <c r="U44" s="12"/>
      <c r="V44" s="6"/>
      <c r="W44" s="14" t="s">
        <v>6</v>
      </c>
      <c r="X44" s="6"/>
      <c r="Y44" s="2"/>
      <c r="Z44" s="6"/>
      <c r="AA44" s="6"/>
      <c r="AB44" s="178"/>
      <c r="AC44" s="106"/>
    </row>
    <row r="45" spans="1:30" x14ac:dyDescent="0.25">
      <c r="A45" s="6" t="s">
        <v>5</v>
      </c>
      <c r="B45" s="12" t="s">
        <v>5</v>
      </c>
      <c r="C45" s="2" t="s">
        <v>5</v>
      </c>
      <c r="D45" s="6"/>
      <c r="E45" s="14"/>
      <c r="F45" s="6"/>
      <c r="G45" s="6"/>
      <c r="H45" s="6"/>
      <c r="I45" s="6"/>
      <c r="J45" s="6"/>
      <c r="K45" s="14" t="s">
        <v>5</v>
      </c>
      <c r="L45" s="6"/>
      <c r="M45" s="2"/>
      <c r="N45" s="6"/>
      <c r="O45" s="3"/>
      <c r="P45" s="6"/>
      <c r="Q45" s="6"/>
      <c r="R45" s="6"/>
      <c r="S45" s="6"/>
      <c r="T45" s="12"/>
      <c r="U45" s="12"/>
      <c r="V45" s="6"/>
      <c r="W45" s="14"/>
      <c r="X45" s="6"/>
      <c r="Y45" s="2"/>
      <c r="Z45" s="6"/>
      <c r="AA45" s="6"/>
      <c r="AB45" s="178"/>
      <c r="AC45" s="106"/>
    </row>
    <row r="46" spans="1:30" x14ac:dyDescent="0.25">
      <c r="A46" s="21" t="s">
        <v>3</v>
      </c>
      <c r="B46" s="70">
        <f>+SUM(D46:V46)</f>
        <v>0</v>
      </c>
      <c r="C46" s="9"/>
      <c r="D46" s="14">
        <f>SUM(D33:D44)</f>
        <v>0</v>
      </c>
      <c r="E46" s="14">
        <f>SUM(E33:E44)</f>
        <v>0</v>
      </c>
      <c r="F46" s="14">
        <f>SUM(F33:F45)</f>
        <v>0</v>
      </c>
      <c r="G46" s="14">
        <f>SUM(G33:G41)</f>
        <v>0</v>
      </c>
      <c r="H46" s="14">
        <f>SUM(H33:H41)</f>
        <v>0</v>
      </c>
      <c r="I46" s="14">
        <f>SUM(I33:I41)</f>
        <v>0</v>
      </c>
      <c r="J46" s="14">
        <f>SUM(J33:J41)</f>
        <v>0</v>
      </c>
      <c r="K46" s="14">
        <f>SUM(K33:K45)</f>
        <v>0</v>
      </c>
      <c r="L46" s="14">
        <f>SUM(L33:L41)</f>
        <v>0</v>
      </c>
      <c r="M46" s="35">
        <f>SUM(M33:M41)</f>
        <v>0</v>
      </c>
      <c r="N46" s="14">
        <v>0</v>
      </c>
      <c r="O46" s="22">
        <f>SUM(O33:O41)</f>
        <v>0</v>
      </c>
      <c r="P46" s="14">
        <f>SUM(P33:P41)</f>
        <v>0</v>
      </c>
      <c r="Q46" s="14">
        <v>0</v>
      </c>
      <c r="R46" s="14">
        <f>SUM(R33:R41)</f>
        <v>0</v>
      </c>
      <c r="S46" s="14">
        <v>0</v>
      </c>
      <c r="T46" s="14">
        <f>SUM(T33:T41)</f>
        <v>0</v>
      </c>
      <c r="U46" s="14">
        <f>SUM(U33:U41)</f>
        <v>0</v>
      </c>
      <c r="V46" s="14">
        <f>SUM(V33:V41)</f>
        <v>0</v>
      </c>
      <c r="W46" s="14">
        <f>SUM(W33:W44)</f>
        <v>0</v>
      </c>
      <c r="X46" s="14">
        <f>SUM(X33:X41)</f>
        <v>0</v>
      </c>
      <c r="Y46" s="35">
        <f>SUM(Y33:Y41)</f>
        <v>0</v>
      </c>
      <c r="Z46" s="6"/>
      <c r="AA46" s="6"/>
      <c r="AB46" s="111">
        <v>0</v>
      </c>
      <c r="AC46" s="107">
        <f>SUM(AC34:AC44)</f>
        <v>0</v>
      </c>
    </row>
    <row r="47" spans="1:30" x14ac:dyDescent="0.25">
      <c r="A47" s="21" t="s">
        <v>29</v>
      </c>
      <c r="B47" s="22">
        <f>SUM(B17+B30+B46)</f>
        <v>2824.25</v>
      </c>
      <c r="C47" s="70"/>
      <c r="D47" s="14"/>
      <c r="E47" s="14"/>
      <c r="F47" s="14"/>
      <c r="G47" s="14"/>
      <c r="H47" s="14"/>
      <c r="I47" s="14"/>
      <c r="J47" s="14"/>
      <c r="K47" s="14"/>
      <c r="L47" s="14"/>
      <c r="M47" s="35"/>
      <c r="N47" s="14"/>
      <c r="O47" s="22"/>
      <c r="P47" s="14"/>
      <c r="Q47" s="14"/>
      <c r="R47" s="14"/>
      <c r="S47" s="14"/>
      <c r="T47" s="13"/>
      <c r="U47" s="13"/>
      <c r="V47" s="14"/>
      <c r="W47" s="14"/>
      <c r="X47" s="14"/>
      <c r="Y47" s="35"/>
      <c r="Z47" s="6"/>
      <c r="AA47" s="6"/>
      <c r="AB47" s="111"/>
      <c r="AC47" s="107"/>
    </row>
    <row r="48" spans="1:30" ht="15.75" thickBot="1" x14ac:dyDescent="0.3">
      <c r="A48" s="6" t="s">
        <v>4</v>
      </c>
      <c r="B48" s="145">
        <f>SUM(D48:V48)</f>
        <v>2824.25</v>
      </c>
      <c r="C48" s="9"/>
      <c r="D48" s="22">
        <f t="shared" ref="D48:P48" si="3">SUM(D17+D30+D46)</f>
        <v>56.7</v>
      </c>
      <c r="E48" s="22">
        <f t="shared" si="3"/>
        <v>24.3</v>
      </c>
      <c r="F48" s="22">
        <f t="shared" si="3"/>
        <v>0</v>
      </c>
      <c r="G48" s="22">
        <f t="shared" si="3"/>
        <v>537.26</v>
      </c>
      <c r="H48" s="22">
        <f t="shared" si="3"/>
        <v>0</v>
      </c>
      <c r="I48" s="22">
        <f t="shared" si="3"/>
        <v>402.92</v>
      </c>
      <c r="J48" s="22">
        <f t="shared" si="3"/>
        <v>0</v>
      </c>
      <c r="K48" s="22">
        <f t="shared" si="3"/>
        <v>220</v>
      </c>
      <c r="L48" s="22">
        <f t="shared" si="3"/>
        <v>317.94</v>
      </c>
      <c r="M48" s="36">
        <f t="shared" si="3"/>
        <v>965.93</v>
      </c>
      <c r="N48" s="14">
        <f>SUM(N17+N30+N46)</f>
        <v>165</v>
      </c>
      <c r="O48" s="22">
        <f t="shared" si="3"/>
        <v>0</v>
      </c>
      <c r="P48" s="22">
        <f t="shared" si="3"/>
        <v>134.19999999999999</v>
      </c>
      <c r="Q48" s="22">
        <v>0</v>
      </c>
      <c r="R48" s="22">
        <f t="shared" ref="R48:Y48" si="4">SUM(R17+R30+R46)</f>
        <v>0</v>
      </c>
      <c r="S48" s="22">
        <f t="shared" si="4"/>
        <v>0</v>
      </c>
      <c r="T48" s="150">
        <f t="shared" si="4"/>
        <v>0</v>
      </c>
      <c r="U48" s="150">
        <f t="shared" si="4"/>
        <v>0</v>
      </c>
      <c r="V48" s="22">
        <f t="shared" si="4"/>
        <v>0</v>
      </c>
      <c r="W48" s="22">
        <f t="shared" si="4"/>
        <v>750</v>
      </c>
      <c r="X48" s="22">
        <f t="shared" si="4"/>
        <v>0</v>
      </c>
      <c r="Y48" s="36">
        <f t="shared" si="4"/>
        <v>0</v>
      </c>
      <c r="Z48" s="6"/>
      <c r="AA48" s="6"/>
      <c r="AB48" s="111">
        <f>SUM(AB17+AB30+AB46)</f>
        <v>0</v>
      </c>
      <c r="AC48" s="111">
        <v>0</v>
      </c>
      <c r="AD48" s="26"/>
    </row>
    <row r="49" spans="1:29" s="31" customFormat="1" x14ac:dyDescent="0.25">
      <c r="N49" s="91"/>
      <c r="Z49" s="91"/>
      <c r="AA49" s="91"/>
      <c r="AB49" s="183"/>
    </row>
    <row r="50" spans="1:29" x14ac:dyDescent="0.25">
      <c r="A50" s="7">
        <v>45474</v>
      </c>
      <c r="B50" s="6" t="s">
        <v>7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34"/>
      <c r="N50" s="9"/>
      <c r="O50" s="20"/>
      <c r="P50" s="9"/>
      <c r="Q50" s="9"/>
      <c r="R50" s="9"/>
      <c r="S50" s="9"/>
      <c r="T50" s="9"/>
      <c r="U50" s="9"/>
      <c r="V50" s="9"/>
      <c r="W50" s="9"/>
      <c r="X50" s="9"/>
      <c r="Y50" s="34"/>
      <c r="Z50" s="9"/>
      <c r="AA50" s="9"/>
      <c r="AB50" s="178"/>
      <c r="AC50" s="106"/>
    </row>
    <row r="51" spans="1:29" x14ac:dyDescent="0.25">
      <c r="A51" s="117" t="s">
        <v>5</v>
      </c>
      <c r="B51" s="57" t="s">
        <v>5</v>
      </c>
      <c r="C51" s="2" t="s">
        <v>5</v>
      </c>
      <c r="D51" s="6"/>
      <c r="E51" s="6" t="s">
        <v>5</v>
      </c>
      <c r="F51" s="6"/>
      <c r="G51" s="6"/>
      <c r="H51" s="6">
        <v>0</v>
      </c>
      <c r="I51" s="6"/>
      <c r="J51" s="6"/>
      <c r="K51" s="14">
        <v>0</v>
      </c>
      <c r="L51" s="6"/>
      <c r="M51" s="2"/>
      <c r="N51" s="6"/>
      <c r="O51" s="3"/>
      <c r="P51" s="6"/>
      <c r="Q51" s="14">
        <v>0</v>
      </c>
      <c r="R51" s="6"/>
      <c r="S51" s="6"/>
      <c r="T51" s="13" t="s">
        <v>5</v>
      </c>
      <c r="U51" s="13" t="s">
        <v>5</v>
      </c>
      <c r="V51" s="14" t="s">
        <v>5</v>
      </c>
      <c r="W51" s="6"/>
      <c r="X51" s="6"/>
      <c r="Y51" s="2"/>
      <c r="Z51" s="6"/>
      <c r="AA51" s="6"/>
      <c r="AB51" s="111" t="s">
        <v>5</v>
      </c>
      <c r="AC51" s="107" t="s">
        <v>5</v>
      </c>
    </row>
    <row r="52" spans="1:29" x14ac:dyDescent="0.25">
      <c r="A52" s="117" t="s">
        <v>5</v>
      </c>
      <c r="B52" s="57" t="s">
        <v>5</v>
      </c>
      <c r="C52" s="2" t="s">
        <v>5</v>
      </c>
      <c r="D52" s="6" t="s">
        <v>5</v>
      </c>
      <c r="E52" s="14" t="s">
        <v>5</v>
      </c>
      <c r="F52" s="6"/>
      <c r="G52" s="6"/>
      <c r="H52" s="6">
        <v>0</v>
      </c>
      <c r="I52" s="6"/>
      <c r="J52" s="14" t="s">
        <v>5</v>
      </c>
      <c r="K52" s="6"/>
      <c r="L52" s="6"/>
      <c r="M52" s="2"/>
      <c r="N52" s="6"/>
      <c r="O52" s="3"/>
      <c r="P52" s="6"/>
      <c r="Q52" s="14">
        <v>0</v>
      </c>
      <c r="R52" s="6"/>
      <c r="S52" s="6"/>
      <c r="T52" s="13" t="s">
        <v>5</v>
      </c>
      <c r="U52" s="13" t="s">
        <v>5</v>
      </c>
      <c r="V52" s="14" t="s">
        <v>5</v>
      </c>
      <c r="W52" s="14" t="s">
        <v>5</v>
      </c>
      <c r="X52" s="6"/>
      <c r="Y52" s="2"/>
      <c r="Z52" s="6"/>
      <c r="AA52" s="6"/>
      <c r="AB52" s="111" t="s">
        <v>5</v>
      </c>
      <c r="AC52" s="107" t="s">
        <v>5</v>
      </c>
    </row>
    <row r="53" spans="1:29" x14ac:dyDescent="0.25">
      <c r="A53" s="117" t="s">
        <v>5</v>
      </c>
      <c r="B53" s="57" t="s">
        <v>5</v>
      </c>
      <c r="C53" s="2" t="s">
        <v>5</v>
      </c>
      <c r="D53" s="6"/>
      <c r="E53" s="14">
        <v>0</v>
      </c>
      <c r="F53" s="6"/>
      <c r="G53" s="6"/>
      <c r="H53" s="13" t="s">
        <v>5</v>
      </c>
      <c r="I53" s="6"/>
      <c r="J53" s="14">
        <v>0</v>
      </c>
      <c r="K53" s="14">
        <v>0</v>
      </c>
      <c r="L53" s="6"/>
      <c r="M53" s="2"/>
      <c r="N53" s="6"/>
      <c r="O53" s="3"/>
      <c r="P53" s="6"/>
      <c r="Q53" s="14">
        <v>0</v>
      </c>
      <c r="R53" s="6"/>
      <c r="S53" s="6"/>
      <c r="T53" s="12" t="s">
        <v>5</v>
      </c>
      <c r="U53" s="12" t="s">
        <v>5</v>
      </c>
      <c r="V53" s="14"/>
      <c r="W53" s="14"/>
      <c r="X53" s="6"/>
      <c r="Y53" s="2"/>
      <c r="Z53" s="6"/>
      <c r="AA53" s="6"/>
      <c r="AB53" s="178">
        <v>0</v>
      </c>
      <c r="AC53" s="107">
        <f>SUM(AB53*20%)</f>
        <v>0</v>
      </c>
    </row>
    <row r="54" spans="1:29" x14ac:dyDescent="0.25">
      <c r="A54" s="117" t="s">
        <v>5</v>
      </c>
      <c r="B54" s="57" t="s">
        <v>5</v>
      </c>
      <c r="C54" s="2" t="s">
        <v>5</v>
      </c>
      <c r="D54" s="14">
        <v>0</v>
      </c>
      <c r="E54" s="6">
        <v>0</v>
      </c>
      <c r="F54" s="6"/>
      <c r="G54" s="14" t="s">
        <v>5</v>
      </c>
      <c r="H54" s="14">
        <v>0</v>
      </c>
      <c r="I54" s="6"/>
      <c r="J54" s="6"/>
      <c r="K54" s="6"/>
      <c r="L54" s="6"/>
      <c r="M54" s="35" t="s">
        <v>5</v>
      </c>
      <c r="N54" s="14">
        <v>0</v>
      </c>
      <c r="O54" s="3"/>
      <c r="P54" s="6"/>
      <c r="Q54" s="6"/>
      <c r="R54" s="6"/>
      <c r="S54" s="14" t="s">
        <v>5</v>
      </c>
      <c r="T54" s="13" t="s">
        <v>5</v>
      </c>
      <c r="U54" s="13" t="s">
        <v>5</v>
      </c>
      <c r="V54" s="6"/>
      <c r="W54" s="6" t="s">
        <v>5</v>
      </c>
      <c r="X54" s="6"/>
      <c r="Y54" s="2"/>
      <c r="Z54" s="6"/>
      <c r="AA54" s="6"/>
      <c r="AB54" s="111">
        <v>0</v>
      </c>
      <c r="AC54" s="107">
        <f>SUM(AB54*20%)</f>
        <v>0</v>
      </c>
    </row>
    <row r="55" spans="1:29" x14ac:dyDescent="0.25">
      <c r="A55" s="117" t="s">
        <v>5</v>
      </c>
      <c r="B55" s="57" t="s">
        <v>5</v>
      </c>
      <c r="C55" s="2" t="s">
        <v>5</v>
      </c>
      <c r="D55" s="14">
        <v>0</v>
      </c>
      <c r="E55" s="14">
        <v>0</v>
      </c>
      <c r="F55" s="6"/>
      <c r="G55" s="14">
        <v>0</v>
      </c>
      <c r="H55" s="6"/>
      <c r="I55" s="6"/>
      <c r="J55" s="6"/>
      <c r="K55" s="6"/>
      <c r="L55" s="6"/>
      <c r="M55" s="35"/>
      <c r="N55" s="6"/>
      <c r="O55" s="3"/>
      <c r="P55" s="6"/>
      <c r="Q55" s="6"/>
      <c r="R55" s="6"/>
      <c r="S55" s="14"/>
      <c r="T55" s="12"/>
      <c r="U55" s="12"/>
      <c r="V55" s="6"/>
      <c r="W55" s="6"/>
      <c r="X55" s="6"/>
      <c r="Y55" s="2"/>
      <c r="Z55" s="6"/>
      <c r="AA55" s="6"/>
      <c r="AB55" s="111" t="s">
        <v>5</v>
      </c>
      <c r="AC55" s="107" t="s">
        <v>5</v>
      </c>
    </row>
    <row r="56" spans="1:29" x14ac:dyDescent="0.25">
      <c r="A56" s="117" t="s">
        <v>5</v>
      </c>
      <c r="B56" s="57" t="s">
        <v>5</v>
      </c>
      <c r="C56" s="2" t="s">
        <v>5</v>
      </c>
      <c r="D56" s="14">
        <v>0</v>
      </c>
      <c r="E56" s="6" t="s">
        <v>5</v>
      </c>
      <c r="F56" s="6"/>
      <c r="G56" s="6"/>
      <c r="H56" s="6"/>
      <c r="I56" s="6">
        <v>0</v>
      </c>
      <c r="J56" s="6"/>
      <c r="K56" s="14">
        <v>0</v>
      </c>
      <c r="L56" s="6"/>
      <c r="M56" s="2"/>
      <c r="N56" s="6"/>
      <c r="O56" s="3"/>
      <c r="P56" s="6"/>
      <c r="Q56" s="6"/>
      <c r="R56" s="6"/>
      <c r="S56" s="6"/>
      <c r="T56" s="12"/>
      <c r="U56" s="12"/>
      <c r="V56" s="14" t="s">
        <v>5</v>
      </c>
      <c r="W56" s="6"/>
      <c r="X56" s="6"/>
      <c r="Y56" s="2"/>
      <c r="Z56" s="6"/>
      <c r="AA56" s="6"/>
      <c r="AB56" s="178" t="s">
        <v>5</v>
      </c>
      <c r="AC56" s="107" t="s">
        <v>5</v>
      </c>
    </row>
    <row r="57" spans="1:29" x14ac:dyDescent="0.25">
      <c r="A57" s="117" t="s">
        <v>5</v>
      </c>
      <c r="B57" s="57" t="s">
        <v>5</v>
      </c>
      <c r="C57" s="217" t="s">
        <v>5</v>
      </c>
      <c r="D57" s="6"/>
      <c r="E57" s="6" t="s">
        <v>5</v>
      </c>
      <c r="F57" s="6"/>
      <c r="G57" s="6"/>
      <c r="H57" s="6"/>
      <c r="I57" s="6"/>
      <c r="J57" s="6">
        <v>0</v>
      </c>
      <c r="K57" s="6"/>
      <c r="L57" s="6"/>
      <c r="M57" s="2" t="s">
        <v>5</v>
      </c>
      <c r="N57" s="14">
        <v>0</v>
      </c>
      <c r="O57" s="3"/>
      <c r="P57" s="6"/>
      <c r="Q57" s="6"/>
      <c r="R57" s="6"/>
      <c r="S57" s="6"/>
      <c r="T57" s="12"/>
      <c r="U57" s="12"/>
      <c r="V57" s="6"/>
      <c r="W57" s="14">
        <v>0</v>
      </c>
      <c r="X57" s="6"/>
      <c r="Y57" s="2"/>
      <c r="Z57" s="6"/>
      <c r="AA57" s="6"/>
      <c r="AB57" s="178"/>
      <c r="AC57" s="106"/>
    </row>
    <row r="58" spans="1:29" x14ac:dyDescent="0.25">
      <c r="A58" s="117" t="s">
        <v>5</v>
      </c>
      <c r="B58" s="57" t="s">
        <v>5</v>
      </c>
      <c r="C58" s="2" t="s">
        <v>5</v>
      </c>
      <c r="D58" s="6"/>
      <c r="E58" s="6" t="s">
        <v>5</v>
      </c>
      <c r="F58" s="6"/>
      <c r="G58" s="6"/>
      <c r="H58" s="14" t="s">
        <v>5</v>
      </c>
      <c r="I58" s="6"/>
      <c r="J58" s="6"/>
      <c r="K58" s="6"/>
      <c r="L58" s="6"/>
      <c r="M58" s="2"/>
      <c r="N58" s="6"/>
      <c r="O58" s="3"/>
      <c r="P58" s="6"/>
      <c r="Q58" s="6"/>
      <c r="R58" s="6"/>
      <c r="S58" s="6"/>
      <c r="T58" s="12"/>
      <c r="U58" s="12"/>
      <c r="V58" s="14">
        <v>0</v>
      </c>
      <c r="W58" s="6"/>
      <c r="X58" s="14">
        <v>0</v>
      </c>
      <c r="Y58" s="2"/>
      <c r="Z58" s="6"/>
      <c r="AA58" s="6"/>
      <c r="AB58" s="178"/>
      <c r="AC58" s="106"/>
    </row>
    <row r="59" spans="1:29" x14ac:dyDescent="0.25">
      <c r="A59" s="6" t="s">
        <v>5</v>
      </c>
      <c r="B59" s="57" t="s">
        <v>5</v>
      </c>
      <c r="C59" s="2" t="s">
        <v>5</v>
      </c>
      <c r="D59" s="6" t="s">
        <v>5</v>
      </c>
      <c r="E59" s="6"/>
      <c r="F59" s="6"/>
      <c r="G59" s="6"/>
      <c r="H59" s="6"/>
      <c r="I59" s="6"/>
      <c r="J59" s="6"/>
      <c r="K59" s="6"/>
      <c r="L59" s="6"/>
      <c r="M59" s="2"/>
      <c r="N59" s="6"/>
      <c r="O59" s="3"/>
      <c r="P59" s="6"/>
      <c r="Q59" s="6"/>
      <c r="R59" s="6"/>
      <c r="S59" s="6"/>
      <c r="T59" s="12"/>
      <c r="U59" s="12"/>
      <c r="V59" s="6"/>
      <c r="W59" s="6"/>
      <c r="X59" s="6"/>
      <c r="Y59" s="2"/>
      <c r="Z59" s="6"/>
      <c r="AA59" s="6">
        <v>0</v>
      </c>
      <c r="AB59" s="178"/>
      <c r="AC59" s="106"/>
    </row>
    <row r="60" spans="1:29" x14ac:dyDescent="0.25">
      <c r="A60" s="4" t="s">
        <v>3</v>
      </c>
      <c r="B60" s="13">
        <f>SUM(D60:S60)</f>
        <v>0</v>
      </c>
      <c r="C60" s="2" t="s">
        <v>5</v>
      </c>
      <c r="D60" s="14">
        <f>SUM(D51:D59)</f>
        <v>0</v>
      </c>
      <c r="E60" s="14">
        <f>SUM(E51:E59)</f>
        <v>0</v>
      </c>
      <c r="F60" s="14">
        <f t="shared" ref="F60:K60" si="5">SUM(F51:F59)</f>
        <v>0</v>
      </c>
      <c r="G60" s="14">
        <f t="shared" si="5"/>
        <v>0</v>
      </c>
      <c r="H60" s="14">
        <f t="shared" si="5"/>
        <v>0</v>
      </c>
      <c r="I60" s="14">
        <f t="shared" si="5"/>
        <v>0</v>
      </c>
      <c r="J60" s="14">
        <f t="shared" si="5"/>
        <v>0</v>
      </c>
      <c r="K60" s="14">
        <f t="shared" si="5"/>
        <v>0</v>
      </c>
      <c r="L60" s="14">
        <f t="shared" ref="L60:Y60" si="6">SUM(L51:L59)</f>
        <v>0</v>
      </c>
      <c r="M60" s="35">
        <f t="shared" si="6"/>
        <v>0</v>
      </c>
      <c r="N60" s="14">
        <f t="shared" si="6"/>
        <v>0</v>
      </c>
      <c r="O60" s="22">
        <f t="shared" si="6"/>
        <v>0</v>
      </c>
      <c r="P60" s="14">
        <f t="shared" si="6"/>
        <v>0</v>
      </c>
      <c r="Q60" s="14">
        <f t="shared" si="6"/>
        <v>0</v>
      </c>
      <c r="R60" s="14">
        <f t="shared" si="6"/>
        <v>0</v>
      </c>
      <c r="S60" s="14">
        <f t="shared" si="6"/>
        <v>0</v>
      </c>
      <c r="T60" s="13">
        <f t="shared" si="6"/>
        <v>0</v>
      </c>
      <c r="U60" s="13">
        <f t="shared" si="6"/>
        <v>0</v>
      </c>
      <c r="V60" s="14">
        <f t="shared" si="6"/>
        <v>0</v>
      </c>
      <c r="W60" s="14">
        <f t="shared" si="6"/>
        <v>0</v>
      </c>
      <c r="X60" s="14">
        <f t="shared" si="6"/>
        <v>0</v>
      </c>
      <c r="Y60" s="35">
        <f t="shared" si="6"/>
        <v>0</v>
      </c>
      <c r="Z60" s="6"/>
      <c r="AA60" s="6"/>
      <c r="AB60" s="111">
        <f>SUM(AB51:AB59)</f>
        <v>0</v>
      </c>
      <c r="AC60" s="107">
        <f>SUM(AC51:AC59)</f>
        <v>0</v>
      </c>
    </row>
    <row r="61" spans="1:29" x14ac:dyDescent="0.25">
      <c r="N61" s="6"/>
      <c r="T61" s="26"/>
      <c r="U61" s="26"/>
      <c r="Z61" s="6"/>
      <c r="AA61" s="6"/>
      <c r="AB61" s="110"/>
      <c r="AC61" s="110"/>
    </row>
    <row r="62" spans="1:29" x14ac:dyDescent="0.25">
      <c r="A62" s="11">
        <v>45505</v>
      </c>
      <c r="B62" s="6" t="s">
        <v>7</v>
      </c>
      <c r="C62" s="9"/>
      <c r="D62" s="9"/>
      <c r="E62" s="9"/>
      <c r="F62" s="9"/>
      <c r="G62" s="9"/>
      <c r="H62" s="9"/>
      <c r="I62" s="9"/>
      <c r="J62" s="9"/>
      <c r="K62" s="9"/>
      <c r="L62" s="9"/>
      <c r="M62" s="34"/>
      <c r="N62" s="9"/>
      <c r="O62" s="20"/>
      <c r="P62" s="9"/>
      <c r="Q62" s="9"/>
      <c r="R62" s="9"/>
      <c r="S62" s="9"/>
      <c r="T62" s="9"/>
      <c r="U62" s="9"/>
      <c r="V62" s="9"/>
      <c r="W62" s="9"/>
      <c r="X62" s="9"/>
      <c r="Y62" s="34"/>
      <c r="Z62" s="9"/>
      <c r="AA62" s="9"/>
      <c r="AB62" s="178"/>
      <c r="AC62" s="106"/>
    </row>
    <row r="63" spans="1:29" x14ac:dyDescent="0.25">
      <c r="A63" s="59" t="s">
        <v>5</v>
      </c>
      <c r="B63" s="12" t="s">
        <v>5</v>
      </c>
      <c r="C63" s="12" t="s">
        <v>5</v>
      </c>
      <c r="D63" s="12"/>
      <c r="E63" s="12" t="s">
        <v>5</v>
      </c>
      <c r="F63" s="12"/>
      <c r="G63" s="12"/>
      <c r="H63" s="12"/>
      <c r="I63" s="12"/>
      <c r="J63" s="12"/>
      <c r="K63" s="12"/>
      <c r="L63" s="12"/>
      <c r="M63" s="57"/>
      <c r="N63" s="12"/>
      <c r="O63" s="58"/>
      <c r="P63" s="13" t="s">
        <v>5</v>
      </c>
      <c r="Q63" s="12"/>
      <c r="R63" s="12"/>
      <c r="S63" s="12"/>
      <c r="T63" s="12" t="s">
        <v>5</v>
      </c>
      <c r="U63" s="13" t="s">
        <v>5</v>
      </c>
      <c r="V63" s="12"/>
      <c r="W63" s="13" t="s">
        <v>5</v>
      </c>
      <c r="X63" s="12"/>
      <c r="Y63" s="57"/>
      <c r="Z63" s="6"/>
      <c r="AA63" s="6"/>
      <c r="AB63" s="178" t="s">
        <v>5</v>
      </c>
      <c r="AC63" s="107" t="s">
        <v>5</v>
      </c>
    </row>
    <row r="64" spans="1:29" x14ac:dyDescent="0.25">
      <c r="A64" s="59" t="s">
        <v>5</v>
      </c>
      <c r="B64" s="12" t="s">
        <v>5</v>
      </c>
      <c r="C64" s="12" t="s">
        <v>5</v>
      </c>
      <c r="D64" s="6"/>
      <c r="E64" s="6"/>
      <c r="F64" s="6"/>
      <c r="G64" s="6" t="s">
        <v>5</v>
      </c>
      <c r="H64" s="6"/>
      <c r="I64" s="6"/>
      <c r="J64" s="6"/>
      <c r="K64" s="6" t="s">
        <v>5</v>
      </c>
      <c r="L64" s="6"/>
      <c r="M64" s="2"/>
      <c r="N64" s="6"/>
      <c r="O64" s="3"/>
      <c r="P64" s="6"/>
      <c r="Q64" s="6"/>
      <c r="R64" s="6"/>
      <c r="S64" s="6"/>
      <c r="T64" s="13" t="s">
        <v>5</v>
      </c>
      <c r="U64" s="12"/>
      <c r="V64" s="6"/>
      <c r="W64" s="14" t="s">
        <v>5</v>
      </c>
      <c r="X64" s="6"/>
      <c r="Y64" s="2"/>
      <c r="Z64" s="6"/>
      <c r="AA64" s="6"/>
      <c r="AB64" s="111" t="s">
        <v>5</v>
      </c>
      <c r="AC64" s="106"/>
    </row>
    <row r="65" spans="1:29" x14ac:dyDescent="0.25">
      <c r="A65" s="59" t="s">
        <v>5</v>
      </c>
      <c r="B65" s="12" t="s">
        <v>5</v>
      </c>
      <c r="C65" s="2" t="s">
        <v>5</v>
      </c>
      <c r="D65" s="6" t="s">
        <v>5</v>
      </c>
      <c r="E65" s="6" t="s">
        <v>5</v>
      </c>
      <c r="F65" s="6"/>
      <c r="G65" s="14" t="s">
        <v>5</v>
      </c>
      <c r="H65" s="14" t="s">
        <v>5</v>
      </c>
      <c r="I65" s="6"/>
      <c r="J65" s="14" t="s">
        <v>5</v>
      </c>
      <c r="K65" s="6"/>
      <c r="L65" s="6"/>
      <c r="M65" s="2" t="s">
        <v>5</v>
      </c>
      <c r="N65" s="6"/>
      <c r="O65" s="3"/>
      <c r="P65" s="6"/>
      <c r="Q65" s="6"/>
      <c r="R65" s="6"/>
      <c r="S65" s="6"/>
      <c r="T65" s="12"/>
      <c r="U65" s="12"/>
      <c r="V65" s="6"/>
      <c r="W65" s="6"/>
      <c r="X65" s="6"/>
      <c r="Y65" s="2"/>
      <c r="Z65" s="6"/>
      <c r="AA65" s="6"/>
      <c r="AB65" s="111">
        <v>0</v>
      </c>
      <c r="AC65" s="107">
        <f>SUM(AB65*20%)</f>
        <v>0</v>
      </c>
    </row>
    <row r="66" spans="1:29" x14ac:dyDescent="0.25">
      <c r="A66" s="59" t="s">
        <v>5</v>
      </c>
      <c r="B66" s="12" t="s">
        <v>5</v>
      </c>
      <c r="C66" s="6" t="s">
        <v>5</v>
      </c>
      <c r="D66" s="14" t="s">
        <v>5</v>
      </c>
      <c r="E66" s="6" t="s">
        <v>5</v>
      </c>
      <c r="F66" s="6"/>
      <c r="G66" s="6"/>
      <c r="H66" s="6"/>
      <c r="I66" s="6"/>
      <c r="J66" s="6"/>
      <c r="K66" s="6" t="s">
        <v>5</v>
      </c>
      <c r="L66" s="6"/>
      <c r="M66" s="2"/>
      <c r="N66" s="6"/>
      <c r="O66" s="3"/>
      <c r="P66" s="6"/>
      <c r="Q66" s="6"/>
      <c r="R66" s="6"/>
      <c r="S66" s="6"/>
      <c r="T66" s="12"/>
      <c r="U66" s="13" t="s">
        <v>5</v>
      </c>
      <c r="V66" s="6"/>
      <c r="W66" s="6"/>
      <c r="X66" s="6"/>
      <c r="Y66" s="2"/>
      <c r="Z66" s="6"/>
      <c r="AA66" s="6"/>
      <c r="AB66" s="178">
        <v>0</v>
      </c>
      <c r="AC66" s="107">
        <f>SUM(AB66*20%)</f>
        <v>0</v>
      </c>
    </row>
    <row r="67" spans="1:29" x14ac:dyDescent="0.25">
      <c r="A67" s="59" t="s">
        <v>5</v>
      </c>
      <c r="B67" s="12" t="s">
        <v>5</v>
      </c>
      <c r="C67" s="2" t="s">
        <v>5</v>
      </c>
      <c r="D67" s="6" t="s">
        <v>5</v>
      </c>
      <c r="E67" s="6"/>
      <c r="F67" s="6"/>
      <c r="G67" s="6"/>
      <c r="H67" s="6" t="s">
        <v>5</v>
      </c>
      <c r="I67" s="6"/>
      <c r="J67" s="6"/>
      <c r="K67" s="14" t="s">
        <v>5</v>
      </c>
      <c r="L67" s="6"/>
      <c r="M67" s="2"/>
      <c r="N67" s="6"/>
      <c r="O67" s="3"/>
      <c r="P67" s="6"/>
      <c r="Q67" s="6"/>
      <c r="R67" s="6"/>
      <c r="S67" s="6"/>
      <c r="T67" s="12"/>
      <c r="U67" s="12"/>
      <c r="V67" s="6"/>
      <c r="W67" s="6"/>
      <c r="X67" s="6"/>
      <c r="Y67" s="2"/>
      <c r="Z67" s="6"/>
      <c r="AA67" s="6"/>
      <c r="AB67" s="178"/>
      <c r="AC67" s="106"/>
    </row>
    <row r="68" spans="1:29" x14ac:dyDescent="0.25">
      <c r="A68" t="s">
        <v>5</v>
      </c>
      <c r="B68" s="6" t="s">
        <v>5</v>
      </c>
      <c r="C68" s="6" t="s">
        <v>5</v>
      </c>
      <c r="D68" s="6"/>
      <c r="E68" s="6"/>
      <c r="F68" s="6"/>
      <c r="G68" s="6"/>
      <c r="H68" s="14" t="s">
        <v>5</v>
      </c>
      <c r="I68" s="6"/>
      <c r="J68" s="6"/>
      <c r="K68" s="14" t="s">
        <v>5</v>
      </c>
      <c r="L68" s="6"/>
      <c r="M68" s="2"/>
      <c r="N68" s="6"/>
      <c r="O68" s="3"/>
      <c r="P68" s="6"/>
      <c r="Q68" s="6"/>
      <c r="R68" s="6"/>
      <c r="S68" s="6"/>
      <c r="T68" s="12"/>
      <c r="U68" s="13" t="s">
        <v>5</v>
      </c>
      <c r="V68" s="6"/>
      <c r="W68" s="6"/>
      <c r="X68" s="6"/>
      <c r="Y68" s="2"/>
      <c r="Z68" s="6"/>
      <c r="AA68" s="6"/>
      <c r="AB68" s="178"/>
      <c r="AC68" s="107" t="s">
        <v>5</v>
      </c>
    </row>
    <row r="69" spans="1:29" x14ac:dyDescent="0.25">
      <c r="A69" t="s">
        <v>5</v>
      </c>
      <c r="B69" s="6" t="s">
        <v>5</v>
      </c>
      <c r="C69" s="248" t="s">
        <v>5</v>
      </c>
      <c r="D69" s="6"/>
      <c r="E69" s="6" t="s">
        <v>5</v>
      </c>
      <c r="F69" s="6"/>
      <c r="G69" s="6"/>
      <c r="H69" s="14"/>
      <c r="I69" s="6"/>
      <c r="J69" s="6"/>
      <c r="K69" s="6"/>
      <c r="L69" s="6"/>
      <c r="M69" s="2"/>
      <c r="N69" s="6"/>
      <c r="O69" s="3"/>
      <c r="P69" s="6"/>
      <c r="Q69" s="6"/>
      <c r="R69" s="6"/>
      <c r="S69" s="6"/>
      <c r="T69" s="12"/>
      <c r="U69" s="13"/>
      <c r="V69" s="6"/>
      <c r="W69" s="6"/>
      <c r="X69" s="6"/>
      <c r="Y69" s="2"/>
      <c r="Z69" s="6"/>
      <c r="AA69" s="6"/>
      <c r="AB69" s="178">
        <v>0</v>
      </c>
      <c r="AC69" s="107">
        <f>SUM(AB69*20%)</f>
        <v>0</v>
      </c>
    </row>
    <row r="70" spans="1:29" x14ac:dyDescent="0.25">
      <c r="A70" t="s">
        <v>5</v>
      </c>
      <c r="B70" s="6" t="s">
        <v>5</v>
      </c>
      <c r="C70" s="248" t="s">
        <v>5</v>
      </c>
      <c r="D70" s="6"/>
      <c r="E70" s="6"/>
      <c r="F70" s="6"/>
      <c r="G70" s="6"/>
      <c r="H70" s="14"/>
      <c r="I70" s="6"/>
      <c r="J70" s="6"/>
      <c r="K70" s="6"/>
      <c r="L70" s="6"/>
      <c r="M70" s="2"/>
      <c r="N70" s="6"/>
      <c r="O70" s="3"/>
      <c r="P70" s="6"/>
      <c r="Q70" s="6"/>
      <c r="R70" s="6"/>
      <c r="S70" s="6"/>
      <c r="T70" s="12"/>
      <c r="U70" s="13" t="s">
        <v>5</v>
      </c>
      <c r="V70" s="6"/>
      <c r="W70" s="14">
        <v>0</v>
      </c>
      <c r="X70" s="6"/>
      <c r="Y70" s="2"/>
      <c r="Z70" s="6"/>
      <c r="AA70" s="6"/>
      <c r="AB70" s="178"/>
      <c r="AC70" s="107" t="s">
        <v>5</v>
      </c>
    </row>
    <row r="71" spans="1:29" x14ac:dyDescent="0.25">
      <c r="A71" t="s">
        <v>5</v>
      </c>
      <c r="B71" s="6" t="s">
        <v>5</v>
      </c>
      <c r="C71" s="6" t="s">
        <v>5</v>
      </c>
      <c r="D71" s="6"/>
      <c r="E71" s="6" t="s">
        <v>5</v>
      </c>
      <c r="F71" s="6"/>
      <c r="G71" s="6"/>
      <c r="H71" s="14"/>
      <c r="I71" s="6"/>
      <c r="J71" s="6"/>
      <c r="K71" s="6"/>
      <c r="L71" s="14" t="s">
        <v>5</v>
      </c>
      <c r="M71" s="2"/>
      <c r="N71" s="6"/>
      <c r="O71" s="3"/>
      <c r="P71" s="6"/>
      <c r="Q71" s="6"/>
      <c r="R71" s="6"/>
      <c r="S71" s="6"/>
      <c r="T71" s="12"/>
      <c r="U71" s="13"/>
      <c r="V71" s="6"/>
      <c r="W71" s="6"/>
      <c r="X71" s="6"/>
      <c r="Y71" s="2"/>
      <c r="Z71" s="6"/>
      <c r="AA71" s="6"/>
      <c r="AB71" s="178"/>
      <c r="AC71" s="107"/>
    </row>
    <row r="72" spans="1:29" ht="15.75" thickBot="1" x14ac:dyDescent="0.3">
      <c r="A72" t="s">
        <v>5</v>
      </c>
      <c r="B72" s="6" t="s">
        <v>5</v>
      </c>
      <c r="C72" s="6" t="s">
        <v>5</v>
      </c>
      <c r="D72" s="6" t="s">
        <v>5</v>
      </c>
      <c r="E72" s="6"/>
      <c r="F72" s="6"/>
      <c r="G72" s="6"/>
      <c r="H72" s="6"/>
      <c r="I72" s="6"/>
      <c r="J72" s="6"/>
      <c r="K72" s="6"/>
      <c r="L72" s="6"/>
      <c r="M72" s="2"/>
      <c r="N72" s="14" t="s">
        <v>5</v>
      </c>
      <c r="O72" s="3"/>
      <c r="P72" s="6"/>
      <c r="Q72" s="6"/>
      <c r="R72" s="6"/>
      <c r="S72" s="6"/>
      <c r="T72" s="12"/>
      <c r="U72" s="12"/>
      <c r="V72" s="6"/>
      <c r="W72" s="6"/>
      <c r="X72" s="6"/>
      <c r="Y72" s="2"/>
      <c r="Z72" s="6"/>
      <c r="AA72" s="6"/>
      <c r="AB72" s="178"/>
      <c r="AC72" s="106"/>
    </row>
    <row r="73" spans="1:29" x14ac:dyDescent="0.25">
      <c r="A73" s="4" t="s">
        <v>3</v>
      </c>
      <c r="B73" s="270">
        <f>SUM(D73:S73)</f>
        <v>0</v>
      </c>
      <c r="C73" s="9"/>
      <c r="D73" s="14">
        <f>SUM(D63:D72)</f>
        <v>0</v>
      </c>
      <c r="E73" s="14">
        <f t="shared" ref="E73:N73" si="7">SUM(E63:E72)</f>
        <v>0</v>
      </c>
      <c r="F73" s="14">
        <f t="shared" si="7"/>
        <v>0</v>
      </c>
      <c r="G73" s="14">
        <f t="shared" si="7"/>
        <v>0</v>
      </c>
      <c r="H73" s="14">
        <f t="shared" si="7"/>
        <v>0</v>
      </c>
      <c r="I73" s="14">
        <f t="shared" si="7"/>
        <v>0</v>
      </c>
      <c r="J73" s="14">
        <f t="shared" si="7"/>
        <v>0</v>
      </c>
      <c r="K73" s="14">
        <f t="shared" si="7"/>
        <v>0</v>
      </c>
      <c r="L73" s="14">
        <f t="shared" si="7"/>
        <v>0</v>
      </c>
      <c r="M73" s="35">
        <f t="shared" si="7"/>
        <v>0</v>
      </c>
      <c r="N73" s="14">
        <f t="shared" si="7"/>
        <v>0</v>
      </c>
      <c r="O73" s="22">
        <f t="shared" ref="O73:Y73" si="8">SUM(O63:O72)</f>
        <v>0</v>
      </c>
      <c r="P73" s="14">
        <f t="shared" si="8"/>
        <v>0</v>
      </c>
      <c r="Q73" s="14">
        <f t="shared" si="8"/>
        <v>0</v>
      </c>
      <c r="R73" s="14">
        <f t="shared" si="8"/>
        <v>0</v>
      </c>
      <c r="S73" s="14">
        <f t="shared" si="8"/>
        <v>0</v>
      </c>
      <c r="T73" s="13">
        <f t="shared" si="8"/>
        <v>0</v>
      </c>
      <c r="U73" s="13">
        <f t="shared" si="8"/>
        <v>0</v>
      </c>
      <c r="V73" s="14">
        <f t="shared" si="8"/>
        <v>0</v>
      </c>
      <c r="W73" s="14">
        <f t="shared" si="8"/>
        <v>0</v>
      </c>
      <c r="X73" s="14">
        <f t="shared" si="8"/>
        <v>0</v>
      </c>
      <c r="Y73" s="35">
        <f t="shared" si="8"/>
        <v>0</v>
      </c>
      <c r="Z73" s="6"/>
      <c r="AA73" s="6"/>
      <c r="AB73" s="111">
        <f>SUM(AB63:AB72)</f>
        <v>0</v>
      </c>
      <c r="AC73" s="107">
        <f>SUM(AC63:AC72)</f>
        <v>0</v>
      </c>
    </row>
    <row r="74" spans="1:29" x14ac:dyDescent="0.25">
      <c r="N74" s="6"/>
      <c r="T74" s="26"/>
      <c r="U74" s="26"/>
      <c r="Z74" s="6"/>
      <c r="AA74" s="6"/>
      <c r="AB74" s="110"/>
      <c r="AC74" s="110"/>
    </row>
    <row r="75" spans="1:29" x14ac:dyDescent="0.25">
      <c r="A75" s="7">
        <v>45536</v>
      </c>
      <c r="B75" s="6" t="s">
        <v>7</v>
      </c>
      <c r="C75" s="9"/>
      <c r="D75" s="9"/>
      <c r="E75" s="9"/>
      <c r="F75" s="9"/>
      <c r="G75" s="9"/>
      <c r="H75" s="9"/>
      <c r="I75" s="9"/>
      <c r="J75" s="9"/>
      <c r="K75" s="9"/>
      <c r="L75" s="9"/>
      <c r="M75" s="34"/>
      <c r="N75" s="9"/>
      <c r="O75" s="20"/>
      <c r="P75" s="9"/>
      <c r="Q75" s="9"/>
      <c r="R75" s="9"/>
      <c r="S75" s="9"/>
      <c r="T75" s="9"/>
      <c r="U75" s="9"/>
      <c r="V75" s="9"/>
      <c r="W75" s="9"/>
      <c r="X75" s="9"/>
      <c r="Y75" s="34"/>
      <c r="Z75" s="9"/>
      <c r="AA75" s="9"/>
      <c r="AB75" s="178"/>
      <c r="AC75" s="106"/>
    </row>
    <row r="76" spans="1:29" x14ac:dyDescent="0.25">
      <c r="A76" s="103" t="s">
        <v>5</v>
      </c>
      <c r="B76" s="12" t="s">
        <v>5</v>
      </c>
      <c r="C76" s="6" t="s">
        <v>5</v>
      </c>
      <c r="D76" s="6"/>
      <c r="E76" s="6" t="s">
        <v>5</v>
      </c>
      <c r="F76" s="6" t="s">
        <v>5</v>
      </c>
      <c r="G76" s="6"/>
      <c r="H76" s="6">
        <v>0</v>
      </c>
      <c r="I76" s="6"/>
      <c r="J76" s="6"/>
      <c r="K76" s="14">
        <v>0</v>
      </c>
      <c r="L76" s="6"/>
      <c r="M76" s="2"/>
      <c r="N76" s="12"/>
      <c r="O76" s="3"/>
      <c r="P76" s="6"/>
      <c r="Q76" s="14">
        <v>0</v>
      </c>
      <c r="R76" s="6"/>
      <c r="S76" s="6"/>
      <c r="T76" s="12" t="s">
        <v>5</v>
      </c>
      <c r="U76" s="13" t="s">
        <v>5</v>
      </c>
      <c r="V76" s="6"/>
      <c r="W76" s="14" t="s">
        <v>5</v>
      </c>
      <c r="X76" s="6"/>
      <c r="Y76" s="2"/>
      <c r="Z76" s="6"/>
      <c r="AA76" s="6"/>
      <c r="AB76" s="178" t="s">
        <v>5</v>
      </c>
      <c r="AC76" s="107" t="s">
        <v>5</v>
      </c>
    </row>
    <row r="77" spans="1:29" x14ac:dyDescent="0.25">
      <c r="A77" s="103" t="s">
        <v>5</v>
      </c>
      <c r="B77" s="12" t="s">
        <v>5</v>
      </c>
      <c r="C77" s="6" t="s">
        <v>5</v>
      </c>
      <c r="D77" s="6"/>
      <c r="E77" s="6" t="s">
        <v>5</v>
      </c>
      <c r="F77" s="6"/>
      <c r="G77" s="6"/>
      <c r="H77" s="6">
        <v>0</v>
      </c>
      <c r="I77" s="6"/>
      <c r="J77" s="6"/>
      <c r="K77" s="6" t="s">
        <v>5</v>
      </c>
      <c r="L77" s="6"/>
      <c r="M77" s="2"/>
      <c r="N77" s="12"/>
      <c r="O77" s="3"/>
      <c r="P77" s="14" t="s">
        <v>5</v>
      </c>
      <c r="Q77" s="14">
        <v>0</v>
      </c>
      <c r="R77" s="6" t="s">
        <v>5</v>
      </c>
      <c r="S77" s="6"/>
      <c r="T77" s="12" t="s">
        <v>5</v>
      </c>
      <c r="U77" s="13" t="s">
        <v>5</v>
      </c>
      <c r="V77" s="14" t="s">
        <v>5</v>
      </c>
      <c r="W77" s="6"/>
      <c r="X77" s="6"/>
      <c r="Y77" s="2"/>
      <c r="Z77" s="6"/>
      <c r="AA77" s="6"/>
      <c r="AB77" s="178" t="s">
        <v>5</v>
      </c>
      <c r="AC77" s="107" t="s">
        <v>5</v>
      </c>
    </row>
    <row r="78" spans="1:29" x14ac:dyDescent="0.25">
      <c r="A78" s="103" t="s">
        <v>5</v>
      </c>
      <c r="B78" s="12" t="s">
        <v>5</v>
      </c>
      <c r="C78" s="6" t="s">
        <v>5</v>
      </c>
      <c r="D78" s="6"/>
      <c r="E78" s="6">
        <v>0</v>
      </c>
      <c r="F78" s="6"/>
      <c r="G78" s="6" t="s">
        <v>5</v>
      </c>
      <c r="H78" s="6">
        <v>0</v>
      </c>
      <c r="I78" s="6"/>
      <c r="J78" s="6"/>
      <c r="K78" s="6" t="s">
        <v>5</v>
      </c>
      <c r="L78" s="6"/>
      <c r="M78" s="35" t="s">
        <v>5</v>
      </c>
      <c r="N78" s="12"/>
      <c r="O78" s="3"/>
      <c r="P78" s="6"/>
      <c r="R78" s="6"/>
      <c r="S78" s="6"/>
      <c r="T78" s="12" t="s">
        <v>5</v>
      </c>
      <c r="U78" s="13" t="s">
        <v>5</v>
      </c>
      <c r="V78" s="6"/>
      <c r="W78" s="6"/>
      <c r="X78" s="6"/>
      <c r="Y78" s="2"/>
      <c r="Z78" s="6"/>
      <c r="AA78" s="6"/>
      <c r="AB78" s="178" t="s">
        <v>5</v>
      </c>
      <c r="AC78" s="107" t="s">
        <v>5</v>
      </c>
    </row>
    <row r="79" spans="1:29" x14ac:dyDescent="0.25">
      <c r="A79" s="103" t="s">
        <v>5</v>
      </c>
      <c r="B79" s="12" t="s">
        <v>5</v>
      </c>
      <c r="C79" s="6" t="s">
        <v>5</v>
      </c>
      <c r="D79" s="6" t="s">
        <v>5</v>
      </c>
      <c r="E79" s="6">
        <v>0</v>
      </c>
      <c r="F79" s="6"/>
      <c r="G79" s="6"/>
      <c r="H79" s="6">
        <v>0</v>
      </c>
      <c r="I79" s="6"/>
      <c r="J79" s="6"/>
      <c r="K79" s="14" t="s">
        <v>5</v>
      </c>
      <c r="L79" s="14">
        <v>0</v>
      </c>
      <c r="M79" s="2" t="s">
        <v>5</v>
      </c>
      <c r="N79" s="13" t="s">
        <v>5</v>
      </c>
      <c r="O79" s="3"/>
      <c r="P79" s="6"/>
      <c r="Q79" s="6"/>
      <c r="R79" s="6"/>
      <c r="S79" s="6">
        <v>0</v>
      </c>
      <c r="U79" s="12"/>
      <c r="V79" s="6"/>
      <c r="W79" s="14" t="s">
        <v>5</v>
      </c>
      <c r="X79" s="6"/>
      <c r="Y79" s="2"/>
      <c r="Z79" s="6"/>
      <c r="AA79" s="6"/>
      <c r="AB79" s="111">
        <v>0</v>
      </c>
      <c r="AC79" s="212">
        <v>0</v>
      </c>
    </row>
    <row r="80" spans="1:29" x14ac:dyDescent="0.25">
      <c r="A80" s="103" t="s">
        <v>5</v>
      </c>
      <c r="B80" s="12" t="s">
        <v>5</v>
      </c>
      <c r="C80" s="6" t="s">
        <v>5</v>
      </c>
      <c r="D80" s="6" t="s">
        <v>5</v>
      </c>
      <c r="E80" s="14">
        <v>0</v>
      </c>
      <c r="F80" s="6"/>
      <c r="G80" s="6"/>
      <c r="H80" s="14" t="s">
        <v>5</v>
      </c>
      <c r="I80" s="6"/>
      <c r="J80" s="6">
        <v>0</v>
      </c>
      <c r="K80" s="14" t="s">
        <v>5</v>
      </c>
      <c r="L80" s="6"/>
      <c r="M80" s="2"/>
      <c r="N80" s="12"/>
      <c r="O80" s="3"/>
      <c r="P80" s="6"/>
      <c r="Q80" s="6"/>
      <c r="R80" s="6"/>
      <c r="S80" s="6"/>
      <c r="T80" s="12"/>
      <c r="U80" s="12"/>
      <c r="V80" s="6"/>
      <c r="W80" s="6"/>
      <c r="X80" s="6"/>
      <c r="Y80" s="2"/>
      <c r="Z80" s="6"/>
      <c r="AA80" s="6"/>
      <c r="AB80" s="178">
        <v>0</v>
      </c>
      <c r="AC80" s="107">
        <f>SUM(AB80*20%)</f>
        <v>0</v>
      </c>
    </row>
    <row r="81" spans="1:30" x14ac:dyDescent="0.25">
      <c r="A81" s="103" t="s">
        <v>5</v>
      </c>
      <c r="B81" s="12" t="s">
        <v>5</v>
      </c>
      <c r="C81" s="6" t="s">
        <v>5</v>
      </c>
      <c r="D81" s="6"/>
      <c r="E81" s="14" t="s">
        <v>5</v>
      </c>
      <c r="F81" s="6"/>
      <c r="G81" s="6"/>
      <c r="H81" s="6"/>
      <c r="I81" s="6"/>
      <c r="J81" s="6"/>
      <c r="K81" s="14" t="s">
        <v>5</v>
      </c>
      <c r="L81" s="14">
        <v>0</v>
      </c>
      <c r="M81" s="2"/>
      <c r="N81" s="13">
        <v>0</v>
      </c>
      <c r="O81" s="3"/>
      <c r="P81" s="6"/>
      <c r="Q81" s="14" t="s">
        <v>5</v>
      </c>
      <c r="R81" s="6"/>
      <c r="S81" s="6"/>
      <c r="T81" s="12"/>
      <c r="U81" s="13" t="s">
        <v>5</v>
      </c>
      <c r="V81" s="6"/>
      <c r="W81" s="14" t="s">
        <v>5</v>
      </c>
      <c r="X81" s="6"/>
      <c r="Y81" s="2"/>
      <c r="Z81" s="6"/>
      <c r="AA81" s="6"/>
      <c r="AB81" s="178"/>
      <c r="AC81" s="106"/>
    </row>
    <row r="82" spans="1:30" x14ac:dyDescent="0.25">
      <c r="A82" s="103" t="s">
        <v>5</v>
      </c>
      <c r="B82" s="12" t="s">
        <v>5</v>
      </c>
      <c r="C82" s="6" t="s">
        <v>5</v>
      </c>
      <c r="D82" s="6" t="s">
        <v>5</v>
      </c>
      <c r="E82" s="14" t="s">
        <v>5</v>
      </c>
      <c r="F82" s="6"/>
      <c r="G82" s="6"/>
      <c r="H82" s="6"/>
      <c r="I82" s="6"/>
      <c r="J82" s="14" t="s">
        <v>5</v>
      </c>
      <c r="K82" s="14">
        <v>0</v>
      </c>
      <c r="L82" s="14">
        <v>0</v>
      </c>
      <c r="M82" s="2"/>
      <c r="N82" s="12"/>
      <c r="O82" s="3"/>
      <c r="P82" s="6"/>
      <c r="Q82" s="14" t="s">
        <v>5</v>
      </c>
      <c r="R82" s="6"/>
      <c r="S82" s="6"/>
      <c r="T82" s="12"/>
      <c r="U82" s="13" t="s">
        <v>5</v>
      </c>
      <c r="V82" s="6"/>
      <c r="W82" s="6"/>
      <c r="X82" s="6">
        <v>0</v>
      </c>
      <c r="Y82" s="2"/>
      <c r="Z82" s="6"/>
      <c r="AA82" s="6"/>
      <c r="AB82" s="111">
        <v>0</v>
      </c>
      <c r="AC82" s="107">
        <v>10</v>
      </c>
    </row>
    <row r="83" spans="1:30" x14ac:dyDescent="0.25">
      <c r="A83" s="103" t="s">
        <v>5</v>
      </c>
      <c r="B83" s="12" t="s">
        <v>5</v>
      </c>
      <c r="C83" s="6" t="s">
        <v>5</v>
      </c>
      <c r="D83" s="6"/>
      <c r="E83" s="14"/>
      <c r="F83" s="6"/>
      <c r="G83" s="6"/>
      <c r="H83" s="6" t="s">
        <v>5</v>
      </c>
      <c r="I83" s="6"/>
      <c r="J83" s="6"/>
      <c r="K83" s="14"/>
      <c r="L83" s="14">
        <v>0</v>
      </c>
      <c r="M83" s="2">
        <v>0</v>
      </c>
      <c r="N83" s="12"/>
      <c r="O83" s="3"/>
      <c r="P83" s="6"/>
      <c r="Q83" s="6"/>
      <c r="R83" s="6"/>
      <c r="S83" s="6">
        <v>0</v>
      </c>
      <c r="T83" s="12"/>
      <c r="U83" s="13"/>
      <c r="V83" s="6" t="s">
        <v>5</v>
      </c>
      <c r="W83" s="6"/>
      <c r="X83" s="6"/>
      <c r="Y83" s="2"/>
      <c r="Z83" s="6"/>
      <c r="AA83" s="6"/>
      <c r="AB83" s="111" t="s">
        <v>5</v>
      </c>
      <c r="AC83" s="107" t="s">
        <v>5</v>
      </c>
    </row>
    <row r="84" spans="1:30" x14ac:dyDescent="0.25">
      <c r="A84" s="103" t="s">
        <v>5</v>
      </c>
      <c r="B84" s="12" t="s">
        <v>5</v>
      </c>
      <c r="C84" s="6" t="s">
        <v>5</v>
      </c>
      <c r="D84" s="6"/>
      <c r="E84" s="14" t="s">
        <v>5</v>
      </c>
      <c r="F84" s="6"/>
      <c r="G84" s="6"/>
      <c r="H84" s="6"/>
      <c r="I84" s="6"/>
      <c r="J84" s="6"/>
      <c r="K84" s="14">
        <v>0</v>
      </c>
      <c r="L84" s="14">
        <v>0</v>
      </c>
      <c r="M84" s="2"/>
      <c r="N84" s="12"/>
      <c r="O84" s="3"/>
      <c r="P84" s="6"/>
      <c r="Q84" s="6"/>
      <c r="R84" s="6"/>
      <c r="S84" s="6">
        <v>0</v>
      </c>
      <c r="T84" s="12"/>
      <c r="U84" s="13"/>
      <c r="V84" s="6"/>
      <c r="W84" s="6"/>
      <c r="X84" s="6"/>
      <c r="Y84" s="2"/>
      <c r="Z84" s="6"/>
      <c r="AA84" s="6"/>
      <c r="AB84" s="111">
        <v>0</v>
      </c>
      <c r="AC84" s="107">
        <f>SUM(AB84*20%)</f>
        <v>0</v>
      </c>
    </row>
    <row r="85" spans="1:30" x14ac:dyDescent="0.25">
      <c r="A85" s="103" t="s">
        <v>5</v>
      </c>
      <c r="B85" s="12"/>
      <c r="C85" s="6"/>
      <c r="D85" s="6"/>
      <c r="E85" s="14"/>
      <c r="F85" s="6"/>
      <c r="G85" s="6"/>
      <c r="H85" s="6"/>
      <c r="I85" s="6"/>
      <c r="J85" s="6"/>
      <c r="K85" s="14"/>
      <c r="L85" s="14" t="s">
        <v>5</v>
      </c>
      <c r="M85" s="2"/>
      <c r="N85" s="12"/>
      <c r="O85" s="3"/>
      <c r="P85" s="6"/>
      <c r="Q85" s="6"/>
      <c r="R85" s="6"/>
      <c r="S85" s="6"/>
      <c r="T85" s="12"/>
      <c r="U85" s="13"/>
      <c r="V85" s="6"/>
      <c r="W85" s="6"/>
      <c r="X85" s="6"/>
      <c r="Y85" s="2"/>
      <c r="Z85" s="6"/>
      <c r="AA85" s="6"/>
      <c r="AB85" s="178"/>
      <c r="AC85" s="107"/>
    </row>
    <row r="86" spans="1:30" x14ac:dyDescent="0.25">
      <c r="A86" s="103" t="s">
        <v>5</v>
      </c>
      <c r="B86" s="12"/>
      <c r="C86" s="6"/>
      <c r="D86" s="6"/>
      <c r="E86" s="14" t="s">
        <v>5</v>
      </c>
      <c r="F86" s="6"/>
      <c r="G86" s="6"/>
      <c r="H86" s="6"/>
      <c r="I86" s="6"/>
      <c r="J86" s="6"/>
      <c r="K86" s="14"/>
      <c r="L86" s="14"/>
      <c r="M86" s="2"/>
      <c r="N86" s="12"/>
      <c r="O86" s="3"/>
      <c r="P86" s="6"/>
      <c r="Q86" s="6"/>
      <c r="R86" s="6"/>
      <c r="S86" s="6"/>
      <c r="T86" s="12"/>
      <c r="U86" s="13"/>
      <c r="V86" s="6"/>
      <c r="W86" s="6"/>
      <c r="X86" s="6"/>
      <c r="Y86" s="2"/>
      <c r="Z86" s="6"/>
      <c r="AA86" s="6"/>
      <c r="AB86" s="178"/>
      <c r="AC86" s="107"/>
    </row>
    <row r="87" spans="1:30" x14ac:dyDescent="0.25">
      <c r="A87" s="103" t="s">
        <v>5</v>
      </c>
      <c r="B87" s="6"/>
      <c r="C87" s="6"/>
      <c r="D87" s="6"/>
      <c r="E87" s="14"/>
      <c r="F87" s="6"/>
      <c r="G87" s="6"/>
      <c r="H87" s="6"/>
      <c r="I87" s="6"/>
      <c r="J87" s="6"/>
      <c r="K87" s="14"/>
      <c r="L87" s="14"/>
      <c r="M87" s="2"/>
      <c r="N87" s="12"/>
      <c r="O87" s="3"/>
      <c r="P87" s="6"/>
      <c r="Q87" s="6"/>
      <c r="R87" s="6"/>
      <c r="S87" s="6"/>
      <c r="T87" s="12"/>
      <c r="U87" s="13"/>
      <c r="V87" s="6"/>
      <c r="W87" s="6"/>
      <c r="X87" s="6"/>
      <c r="Y87" s="2"/>
      <c r="Z87" s="6"/>
      <c r="AA87" s="6"/>
      <c r="AB87" s="178"/>
      <c r="AC87" s="107"/>
    </row>
    <row r="88" spans="1:30" x14ac:dyDescent="0.25">
      <c r="A88" s="50" t="s">
        <v>5</v>
      </c>
      <c r="B88" s="6" t="s">
        <v>5</v>
      </c>
      <c r="C88" s="6" t="s">
        <v>5</v>
      </c>
      <c r="D88" s="6" t="s">
        <v>5</v>
      </c>
      <c r="E88" s="6"/>
      <c r="F88" s="6"/>
      <c r="G88" s="6"/>
      <c r="H88" s="6"/>
      <c r="I88" s="6"/>
      <c r="J88" s="6"/>
      <c r="K88" s="14"/>
      <c r="L88" s="6"/>
      <c r="M88" s="2"/>
      <c r="N88" s="12"/>
      <c r="O88" s="3"/>
      <c r="P88" s="6"/>
      <c r="Q88" s="6"/>
      <c r="R88" s="6"/>
      <c r="S88" s="6"/>
      <c r="T88" s="12"/>
      <c r="U88" s="13"/>
      <c r="V88" s="6"/>
      <c r="W88" s="6"/>
      <c r="X88" s="6"/>
      <c r="Y88" s="2"/>
      <c r="Z88" s="6"/>
      <c r="AA88" s="6"/>
      <c r="AB88" s="178"/>
      <c r="AC88" s="107"/>
    </row>
    <row r="89" spans="1:30" x14ac:dyDescent="0.25">
      <c r="A89" s="4" t="s">
        <v>3</v>
      </c>
      <c r="B89" s="61">
        <f>SUM(D89:V89)</f>
        <v>0</v>
      </c>
      <c r="C89" s="9"/>
      <c r="D89" s="14">
        <f>SUM(D76:D88)</f>
        <v>0</v>
      </c>
      <c r="E89" s="14">
        <f>SUM(E76:E88)</f>
        <v>0</v>
      </c>
      <c r="F89" s="14">
        <f>SUM(F76:F88)</f>
        <v>0</v>
      </c>
      <c r="G89" s="14">
        <f>SUM(G76:G88)</f>
        <v>0</v>
      </c>
      <c r="H89" s="14">
        <f>SUM(H76:H88)</f>
        <v>0</v>
      </c>
      <c r="I89" s="14">
        <f t="shared" ref="I89:S89" si="9">SUM(I76:I88)</f>
        <v>0</v>
      </c>
      <c r="J89" s="14">
        <f t="shared" si="9"/>
        <v>0</v>
      </c>
      <c r="K89" s="14">
        <f t="shared" si="9"/>
        <v>0</v>
      </c>
      <c r="L89" s="14">
        <f t="shared" si="9"/>
        <v>0</v>
      </c>
      <c r="M89" s="35">
        <f t="shared" si="9"/>
        <v>0</v>
      </c>
      <c r="N89" s="14">
        <f t="shared" si="9"/>
        <v>0</v>
      </c>
      <c r="O89" s="22">
        <f t="shared" si="9"/>
        <v>0</v>
      </c>
      <c r="P89" s="14">
        <f t="shared" si="9"/>
        <v>0</v>
      </c>
      <c r="Q89" s="14">
        <f t="shared" si="9"/>
        <v>0</v>
      </c>
      <c r="R89" s="14">
        <f t="shared" si="9"/>
        <v>0</v>
      </c>
      <c r="S89" s="14">
        <f t="shared" si="9"/>
        <v>0</v>
      </c>
      <c r="T89" s="14" t="s">
        <v>105</v>
      </c>
      <c r="U89" s="13">
        <f>SUM(U76:U87)</f>
        <v>0</v>
      </c>
      <c r="V89" s="14">
        <f>SUM(V76:V83)</f>
        <v>0</v>
      </c>
      <c r="W89" s="14">
        <f>SUM(W76:W81)</f>
        <v>0</v>
      </c>
      <c r="X89" s="14">
        <v>0</v>
      </c>
      <c r="Y89" s="35">
        <f>SUM(Y76:Y81)</f>
        <v>0</v>
      </c>
      <c r="Z89" s="6"/>
      <c r="AA89" s="6"/>
      <c r="AB89" s="111" t="s">
        <v>5</v>
      </c>
      <c r="AC89" s="107">
        <f>SUM(AC76:AC87)</f>
        <v>10</v>
      </c>
    </row>
    <row r="90" spans="1:30" x14ac:dyDescent="0.25">
      <c r="A90" t="s">
        <v>29</v>
      </c>
      <c r="B90" s="14">
        <f>SUM(B60+B73+B89)</f>
        <v>0</v>
      </c>
      <c r="D90" s="6"/>
      <c r="E90" s="6"/>
      <c r="F90" s="6"/>
      <c r="G90" s="6"/>
      <c r="H90" s="6"/>
      <c r="I90" s="6"/>
      <c r="J90" s="6"/>
      <c r="K90" s="6"/>
      <c r="L90" s="6"/>
      <c r="M90" s="2"/>
      <c r="N90" s="12"/>
      <c r="O90" s="3"/>
      <c r="P90" s="6"/>
      <c r="Q90" s="6"/>
      <c r="R90" s="6"/>
      <c r="S90" s="6"/>
      <c r="T90" s="12"/>
      <c r="U90" s="12"/>
      <c r="V90" s="6"/>
      <c r="W90" s="6"/>
      <c r="X90" s="6"/>
      <c r="Y90" s="2"/>
      <c r="Z90" s="6"/>
      <c r="AA90" s="6"/>
      <c r="AB90" s="178"/>
      <c r="AC90" s="106"/>
    </row>
    <row r="91" spans="1:30" ht="15.75" thickBot="1" x14ac:dyDescent="0.3">
      <c r="A91" t="s">
        <v>4</v>
      </c>
      <c r="B91" s="47">
        <f>SUM(D91:V91)</f>
        <v>0</v>
      </c>
      <c r="C91" s="9"/>
      <c r="D91" s="14">
        <f t="shared" ref="D91:Y91" si="10">SUM(D60+D73+D89)</f>
        <v>0</v>
      </c>
      <c r="E91" s="14">
        <f t="shared" si="10"/>
        <v>0</v>
      </c>
      <c r="F91" s="14">
        <f t="shared" si="10"/>
        <v>0</v>
      </c>
      <c r="G91" s="14">
        <f t="shared" si="10"/>
        <v>0</v>
      </c>
      <c r="H91" s="14">
        <f t="shared" si="10"/>
        <v>0</v>
      </c>
      <c r="I91" s="14">
        <f t="shared" si="10"/>
        <v>0</v>
      </c>
      <c r="J91" s="14">
        <f t="shared" si="10"/>
        <v>0</v>
      </c>
      <c r="K91" s="14">
        <f t="shared" si="10"/>
        <v>0</v>
      </c>
      <c r="L91" s="14">
        <f t="shared" si="10"/>
        <v>0</v>
      </c>
      <c r="M91" s="35">
        <f t="shared" si="10"/>
        <v>0</v>
      </c>
      <c r="N91" s="14">
        <f t="shared" si="10"/>
        <v>0</v>
      </c>
      <c r="O91" s="22">
        <f t="shared" si="10"/>
        <v>0</v>
      </c>
      <c r="P91" s="14">
        <f t="shared" si="10"/>
        <v>0</v>
      </c>
      <c r="Q91" s="14">
        <v>0</v>
      </c>
      <c r="R91" s="14">
        <f t="shared" si="10"/>
        <v>0</v>
      </c>
      <c r="S91" s="14">
        <f t="shared" si="10"/>
        <v>0</v>
      </c>
      <c r="T91" s="13">
        <v>0</v>
      </c>
      <c r="U91" s="13">
        <f t="shared" si="10"/>
        <v>0</v>
      </c>
      <c r="V91" s="13">
        <f t="shared" si="10"/>
        <v>0</v>
      </c>
      <c r="W91" s="14">
        <f t="shared" si="10"/>
        <v>0</v>
      </c>
      <c r="X91" s="14">
        <v>0</v>
      </c>
      <c r="Y91" s="35">
        <f t="shared" si="10"/>
        <v>0</v>
      </c>
      <c r="Z91" s="6"/>
      <c r="AA91" s="6"/>
      <c r="AB91" s="111">
        <v>0</v>
      </c>
      <c r="AC91" s="107">
        <f>SUM(AC60+AC73+AC89)</f>
        <v>10</v>
      </c>
      <c r="AD91" t="s">
        <v>5</v>
      </c>
    </row>
    <row r="92" spans="1:30" s="31" customFormat="1" x14ac:dyDescent="0.25">
      <c r="N92" s="91"/>
      <c r="T92" s="91"/>
      <c r="Z92" s="91"/>
      <c r="AA92" s="91"/>
      <c r="AB92" s="183"/>
      <c r="AC92" s="91"/>
    </row>
    <row r="93" spans="1:30" x14ac:dyDescent="0.25">
      <c r="A93" s="7">
        <v>45566</v>
      </c>
      <c r="B93" s="6" t="s">
        <v>7</v>
      </c>
      <c r="C93" s="9"/>
      <c r="D93" s="9"/>
      <c r="E93" s="9"/>
      <c r="F93" s="9"/>
      <c r="G93" s="118" t="s">
        <v>5</v>
      </c>
      <c r="H93" s="9"/>
      <c r="I93" s="9"/>
      <c r="J93" s="9"/>
      <c r="K93" s="9"/>
      <c r="L93" s="9"/>
      <c r="M93" s="34"/>
      <c r="N93" s="9"/>
      <c r="O93" s="20"/>
      <c r="P93" s="9"/>
      <c r="Q93" s="9"/>
      <c r="R93" s="9"/>
      <c r="S93" s="9"/>
      <c r="T93" s="9"/>
      <c r="U93" s="9"/>
      <c r="V93" s="9"/>
      <c r="W93" s="9"/>
      <c r="X93" s="9"/>
      <c r="Y93" s="34"/>
      <c r="Z93" s="9"/>
      <c r="AA93" s="9"/>
      <c r="AB93" s="178"/>
      <c r="AC93" s="106"/>
    </row>
    <row r="94" spans="1:30" x14ac:dyDescent="0.25">
      <c r="A94" s="103" t="s">
        <v>5</v>
      </c>
      <c r="B94" s="57" t="s">
        <v>5</v>
      </c>
      <c r="C94" s="6" t="s">
        <v>5</v>
      </c>
      <c r="D94" s="6"/>
      <c r="E94" s="6"/>
      <c r="F94" s="6"/>
      <c r="G94" s="6"/>
      <c r="H94" s="6">
        <v>0</v>
      </c>
      <c r="I94" s="6"/>
      <c r="J94" s="6" t="s">
        <v>5</v>
      </c>
      <c r="K94" s="14">
        <v>0</v>
      </c>
      <c r="L94" s="6"/>
      <c r="M94" s="2"/>
      <c r="N94" s="6"/>
      <c r="O94" s="3"/>
      <c r="P94" s="14" t="s">
        <v>5</v>
      </c>
      <c r="Q94" s="14">
        <v>0</v>
      </c>
      <c r="R94" s="6" t="s">
        <v>5</v>
      </c>
      <c r="S94" s="6"/>
      <c r="T94" s="12" t="s">
        <v>5</v>
      </c>
      <c r="U94" s="13" t="s">
        <v>5</v>
      </c>
      <c r="V94" s="6"/>
      <c r="W94" s="6"/>
      <c r="X94" s="6"/>
      <c r="Y94" s="2"/>
      <c r="Z94" s="6"/>
      <c r="AA94" s="6"/>
      <c r="AB94" s="178" t="s">
        <v>5</v>
      </c>
      <c r="AC94" s="107" t="s">
        <v>5</v>
      </c>
    </row>
    <row r="95" spans="1:30" x14ac:dyDescent="0.25">
      <c r="A95" s="103" t="s">
        <v>5</v>
      </c>
      <c r="B95" s="57" t="s">
        <v>5</v>
      </c>
      <c r="C95" s="6" t="s">
        <v>5</v>
      </c>
      <c r="D95" s="6"/>
      <c r="E95" s="6" t="s">
        <v>5</v>
      </c>
      <c r="F95" s="6"/>
      <c r="G95" s="14" t="s">
        <v>5</v>
      </c>
      <c r="H95" s="158">
        <v>0</v>
      </c>
      <c r="I95" s="6"/>
      <c r="J95" s="6"/>
      <c r="K95" s="6"/>
      <c r="L95" s="6"/>
      <c r="M95" s="2"/>
      <c r="N95" s="6"/>
      <c r="O95" s="3"/>
      <c r="P95" s="6"/>
      <c r="Q95" s="14">
        <v>0</v>
      </c>
      <c r="R95" s="6"/>
      <c r="S95" s="6"/>
      <c r="T95" s="13" t="s">
        <v>5</v>
      </c>
      <c r="U95" s="13" t="s">
        <v>5</v>
      </c>
      <c r="V95" s="6"/>
      <c r="W95" s="14" t="s">
        <v>5</v>
      </c>
      <c r="X95" s="6"/>
      <c r="Y95" s="2"/>
      <c r="Z95" s="6"/>
      <c r="AA95" s="6"/>
      <c r="AB95" s="111" t="s">
        <v>5</v>
      </c>
      <c r="AC95" s="107" t="s">
        <v>5</v>
      </c>
    </row>
    <row r="96" spans="1:30" x14ac:dyDescent="0.25">
      <c r="A96" s="103" t="s">
        <v>5</v>
      </c>
      <c r="B96" s="57" t="s">
        <v>5</v>
      </c>
      <c r="C96" s="57" t="s">
        <v>5</v>
      </c>
      <c r="D96" s="14" t="s">
        <v>5</v>
      </c>
      <c r="E96" s="14">
        <v>0</v>
      </c>
      <c r="F96" s="6"/>
      <c r="G96" s="6"/>
      <c r="H96" s="14" t="s">
        <v>5</v>
      </c>
      <c r="I96" s="6"/>
      <c r="J96" s="6"/>
      <c r="K96" s="14">
        <v>0</v>
      </c>
      <c r="L96" s="6"/>
      <c r="M96" s="2"/>
      <c r="N96" s="14" t="s">
        <v>5</v>
      </c>
      <c r="O96" s="3"/>
      <c r="P96" s="6"/>
      <c r="Q96" s="14">
        <v>0</v>
      </c>
      <c r="R96" s="6"/>
      <c r="S96" s="6"/>
      <c r="T96" s="13" t="s">
        <v>5</v>
      </c>
      <c r="U96" s="13" t="s">
        <v>5</v>
      </c>
      <c r="V96" s="6"/>
      <c r="W96" s="14" t="s">
        <v>5</v>
      </c>
      <c r="X96" s="6"/>
      <c r="Y96" s="2"/>
      <c r="Z96" s="6"/>
      <c r="AA96" s="6"/>
      <c r="AB96" s="111" t="s">
        <v>5</v>
      </c>
      <c r="AC96" s="107" t="s">
        <v>5</v>
      </c>
    </row>
    <row r="97" spans="1:29" x14ac:dyDescent="0.25">
      <c r="A97" s="103" t="s">
        <v>5</v>
      </c>
      <c r="B97" s="57" t="s">
        <v>5</v>
      </c>
      <c r="C97" s="57" t="s">
        <v>5</v>
      </c>
      <c r="D97" s="6"/>
      <c r="E97" s="6"/>
      <c r="F97" s="6"/>
      <c r="G97" s="6"/>
      <c r="H97" s="6" t="s">
        <v>5</v>
      </c>
      <c r="I97" s="6"/>
      <c r="J97" s="6"/>
      <c r="K97" s="14" t="s">
        <v>5</v>
      </c>
      <c r="L97" s="6"/>
      <c r="M97" s="2">
        <v>0</v>
      </c>
      <c r="N97" s="14">
        <v>0</v>
      </c>
      <c r="O97" s="3"/>
      <c r="P97" s="6"/>
      <c r="Q97" s="14" t="s">
        <v>5</v>
      </c>
      <c r="R97" s="14">
        <v>0</v>
      </c>
      <c r="S97" s="6"/>
      <c r="T97" s="12"/>
      <c r="U97" s="13" t="s">
        <v>5</v>
      </c>
      <c r="V97" s="6"/>
      <c r="W97" s="6"/>
      <c r="X97" s="6"/>
      <c r="Y97" s="2"/>
      <c r="Z97" s="6">
        <v>0</v>
      </c>
      <c r="AA97" s="6"/>
      <c r="AB97" s="178">
        <v>0</v>
      </c>
      <c r="AC97" s="108">
        <f>SUM(AB97*20%)</f>
        <v>0</v>
      </c>
    </row>
    <row r="98" spans="1:29" x14ac:dyDescent="0.25">
      <c r="A98" s="103" t="s">
        <v>5</v>
      </c>
      <c r="B98" s="57" t="s">
        <v>5</v>
      </c>
      <c r="C98" s="57" t="s">
        <v>5</v>
      </c>
      <c r="D98" s="14">
        <v>0</v>
      </c>
      <c r="E98" s="6" t="s">
        <v>5</v>
      </c>
      <c r="F98" s="6"/>
      <c r="G98" s="6"/>
      <c r="H98" s="14" t="s">
        <v>5</v>
      </c>
      <c r="I98" s="6"/>
      <c r="J98" s="14">
        <v>0</v>
      </c>
      <c r="K98" s="6"/>
      <c r="L98" s="6"/>
      <c r="M98" s="2"/>
      <c r="N98" s="14">
        <v>0</v>
      </c>
      <c r="O98" s="3"/>
      <c r="P98" s="6"/>
      <c r="Q98" s="6"/>
      <c r="R98" s="6"/>
      <c r="S98" s="6">
        <v>0</v>
      </c>
      <c r="T98" s="12"/>
      <c r="U98" s="13" t="s">
        <v>5</v>
      </c>
      <c r="V98" s="6"/>
      <c r="W98" s="6"/>
      <c r="X98" s="6"/>
      <c r="Y98" s="2"/>
      <c r="Z98" s="6"/>
      <c r="AA98" s="6"/>
      <c r="AB98" s="111">
        <v>0</v>
      </c>
      <c r="AC98" s="107">
        <f>SUM(AB98*20%)</f>
        <v>0</v>
      </c>
    </row>
    <row r="99" spans="1:29" x14ac:dyDescent="0.25">
      <c r="A99" s="103" t="s">
        <v>5</v>
      </c>
      <c r="B99" s="57" t="s">
        <v>5</v>
      </c>
      <c r="C99" s="76" t="s">
        <v>5</v>
      </c>
      <c r="D99" s="14" t="s">
        <v>5</v>
      </c>
      <c r="E99" s="14">
        <v>0</v>
      </c>
      <c r="F99" s="6"/>
      <c r="G99" s="14" t="s">
        <v>5</v>
      </c>
      <c r="H99" s="6"/>
      <c r="I99" s="6"/>
      <c r="J99" s="6"/>
      <c r="K99" s="6"/>
      <c r="L99" s="6"/>
      <c r="M99" s="2"/>
      <c r="N99" s="6"/>
      <c r="O99" s="3"/>
      <c r="P99" s="6"/>
      <c r="Q99" s="6"/>
      <c r="R99" s="6"/>
      <c r="S99" s="6"/>
      <c r="T99" s="12"/>
      <c r="U99" s="12"/>
      <c r="V99" s="6"/>
      <c r="W99" s="6"/>
      <c r="X99" s="6"/>
      <c r="Y99" s="2"/>
      <c r="Z99" s="6"/>
      <c r="AA99" s="6"/>
      <c r="AB99" s="111" t="s">
        <v>5</v>
      </c>
      <c r="AC99" s="107" t="s">
        <v>5</v>
      </c>
    </row>
    <row r="100" spans="1:29" x14ac:dyDescent="0.25">
      <c r="A100" s="103" t="s">
        <v>5</v>
      </c>
      <c r="B100" s="57" t="s">
        <v>5</v>
      </c>
      <c r="C100" s="76" t="s">
        <v>5</v>
      </c>
      <c r="D100" s="6"/>
      <c r="E100" s="6"/>
      <c r="F100" s="6"/>
      <c r="G100" s="14"/>
      <c r="H100" s="6"/>
      <c r="I100" s="6"/>
      <c r="J100" s="14">
        <v>0</v>
      </c>
      <c r="K100" s="14">
        <v>0</v>
      </c>
      <c r="L100" s="6"/>
      <c r="M100" s="2"/>
      <c r="N100" s="6"/>
      <c r="O100" s="3"/>
      <c r="P100" s="6"/>
      <c r="Q100" s="6"/>
      <c r="R100" s="6"/>
      <c r="S100" s="6"/>
      <c r="T100" s="12"/>
      <c r="U100" s="12"/>
      <c r="V100" s="6"/>
      <c r="W100" s="14" t="s">
        <v>5</v>
      </c>
      <c r="X100" s="6"/>
      <c r="Y100" s="2"/>
      <c r="Z100" s="6"/>
      <c r="AA100" s="6"/>
      <c r="AB100" s="178"/>
      <c r="AC100" s="106"/>
    </row>
    <row r="101" spans="1:29" x14ac:dyDescent="0.25">
      <c r="A101" t="s">
        <v>5</v>
      </c>
      <c r="B101" s="76"/>
      <c r="C101" s="76"/>
      <c r="D101" s="6"/>
      <c r="E101" s="6"/>
      <c r="F101" s="6"/>
      <c r="G101" s="14"/>
      <c r="H101" s="6"/>
      <c r="I101" s="6"/>
      <c r="J101" s="6"/>
      <c r="K101" s="6"/>
      <c r="L101" s="6"/>
      <c r="M101" s="2"/>
      <c r="N101" s="6"/>
      <c r="O101" s="3"/>
      <c r="P101" s="6"/>
      <c r="Q101" s="6"/>
      <c r="R101" s="6"/>
      <c r="S101" s="6"/>
      <c r="T101" s="12"/>
      <c r="U101" s="12"/>
      <c r="V101" s="14" t="s">
        <v>5</v>
      </c>
      <c r="W101" s="6"/>
      <c r="X101" s="6"/>
      <c r="Y101" s="2"/>
      <c r="Z101" s="6"/>
      <c r="AA101" s="6"/>
      <c r="AB101" s="178"/>
      <c r="AC101" s="106"/>
    </row>
    <row r="102" spans="1:29" x14ac:dyDescent="0.25">
      <c r="A102" t="s">
        <v>5</v>
      </c>
      <c r="B102" s="76"/>
      <c r="C102" s="12"/>
      <c r="D102" s="6" t="s">
        <v>5</v>
      </c>
      <c r="E102" s="6"/>
      <c r="F102" s="6"/>
      <c r="G102" s="14"/>
      <c r="H102" s="6"/>
      <c r="I102" s="6"/>
      <c r="J102" s="6"/>
      <c r="K102" s="6"/>
      <c r="L102" s="6"/>
      <c r="M102" s="35" t="s">
        <v>5</v>
      </c>
      <c r="N102" s="6"/>
      <c r="O102" s="3"/>
      <c r="P102" s="6"/>
      <c r="Q102" s="6"/>
      <c r="R102" s="6"/>
      <c r="S102" s="6"/>
      <c r="T102" s="12"/>
      <c r="U102" s="26"/>
      <c r="V102" s="14" t="s">
        <v>5</v>
      </c>
      <c r="X102" s="6"/>
      <c r="Y102" s="2"/>
      <c r="Z102" s="6"/>
      <c r="AA102" s="6"/>
      <c r="AB102" s="178"/>
      <c r="AC102" s="110"/>
    </row>
    <row r="103" spans="1:29" x14ac:dyDescent="0.25">
      <c r="A103" t="s">
        <v>5</v>
      </c>
      <c r="B103" s="76" t="s">
        <v>5</v>
      </c>
      <c r="C103" s="24" t="s">
        <v>5</v>
      </c>
      <c r="D103" s="6"/>
      <c r="E103" s="6"/>
      <c r="F103" s="6"/>
      <c r="G103" s="14"/>
      <c r="H103" s="6"/>
      <c r="I103" s="6"/>
      <c r="J103" s="6"/>
      <c r="K103" s="6"/>
      <c r="L103" s="6"/>
      <c r="M103" s="2"/>
      <c r="N103" s="6"/>
      <c r="O103" s="3"/>
      <c r="P103" s="6"/>
      <c r="Q103" s="6"/>
      <c r="R103" s="6"/>
      <c r="S103" s="6"/>
      <c r="T103" s="12"/>
      <c r="U103" s="13" t="s">
        <v>5</v>
      </c>
      <c r="V103" s="14" t="s">
        <v>5</v>
      </c>
      <c r="W103" s="14" t="s">
        <v>5</v>
      </c>
      <c r="X103" s="6"/>
      <c r="Y103" s="2"/>
      <c r="Z103" s="6"/>
      <c r="AA103" s="6"/>
      <c r="AB103" s="178"/>
      <c r="AC103" s="107" t="s">
        <v>5</v>
      </c>
    </row>
    <row r="104" spans="1:29" x14ac:dyDescent="0.25">
      <c r="A104" t="s">
        <v>5</v>
      </c>
      <c r="B104" s="76" t="s">
        <v>5</v>
      </c>
      <c r="C104" s="24" t="s">
        <v>5</v>
      </c>
      <c r="D104" s="6"/>
      <c r="E104" s="6"/>
      <c r="F104" s="6"/>
      <c r="G104" s="14"/>
      <c r="H104" s="6"/>
      <c r="I104" s="6"/>
      <c r="J104" s="6"/>
      <c r="K104" s="6"/>
      <c r="L104" s="6"/>
      <c r="M104" s="2"/>
      <c r="N104" s="6"/>
      <c r="O104" s="3"/>
      <c r="P104" s="6"/>
      <c r="Q104" s="6"/>
      <c r="R104" s="6"/>
      <c r="S104" s="6"/>
      <c r="T104" s="12"/>
      <c r="U104" s="12"/>
      <c r="V104" s="14"/>
      <c r="W104" s="6"/>
      <c r="X104" s="6"/>
      <c r="Y104" s="2"/>
      <c r="Z104" s="6"/>
      <c r="AA104" s="6"/>
      <c r="AB104" s="178"/>
      <c r="AC104" s="106"/>
    </row>
    <row r="105" spans="1:29" x14ac:dyDescent="0.25">
      <c r="A105" s="4" t="s">
        <v>3</v>
      </c>
      <c r="B105" s="13">
        <f>SUM(D105:V105)</f>
        <v>0</v>
      </c>
      <c r="C105" s="9"/>
      <c r="D105" s="14">
        <f t="shared" ref="D105:Y105" si="11">SUM(D94:D104)</f>
        <v>0</v>
      </c>
      <c r="E105" s="14">
        <f t="shared" si="11"/>
        <v>0</v>
      </c>
      <c r="F105" s="14">
        <f t="shared" si="11"/>
        <v>0</v>
      </c>
      <c r="G105" s="14">
        <f t="shared" si="11"/>
        <v>0</v>
      </c>
      <c r="H105" s="14">
        <f t="shared" si="11"/>
        <v>0</v>
      </c>
      <c r="I105" s="14">
        <f t="shared" si="11"/>
        <v>0</v>
      </c>
      <c r="J105" s="14">
        <f t="shared" si="11"/>
        <v>0</v>
      </c>
      <c r="K105" s="14">
        <f t="shared" si="11"/>
        <v>0</v>
      </c>
      <c r="L105" s="14">
        <f t="shared" si="11"/>
        <v>0</v>
      </c>
      <c r="M105" s="35">
        <f t="shared" si="11"/>
        <v>0</v>
      </c>
      <c r="N105" s="14">
        <f t="shared" si="11"/>
        <v>0</v>
      </c>
      <c r="O105" s="22">
        <f t="shared" si="11"/>
        <v>0</v>
      </c>
      <c r="P105" s="14">
        <f t="shared" si="11"/>
        <v>0</v>
      </c>
      <c r="Q105" s="14">
        <f t="shared" si="11"/>
        <v>0</v>
      </c>
      <c r="R105" s="14">
        <f t="shared" si="11"/>
        <v>0</v>
      </c>
      <c r="S105" s="14">
        <f t="shared" si="11"/>
        <v>0</v>
      </c>
      <c r="T105" s="13">
        <f t="shared" si="11"/>
        <v>0</v>
      </c>
      <c r="U105" s="13">
        <f t="shared" si="11"/>
        <v>0</v>
      </c>
      <c r="V105" s="14">
        <f t="shared" si="11"/>
        <v>0</v>
      </c>
      <c r="W105" s="14">
        <f t="shared" si="11"/>
        <v>0</v>
      </c>
      <c r="X105" s="14">
        <f t="shared" si="11"/>
        <v>0</v>
      </c>
      <c r="Y105" s="35">
        <f t="shared" si="11"/>
        <v>0</v>
      </c>
      <c r="Z105" s="6"/>
      <c r="AA105" s="6"/>
      <c r="AB105" s="111">
        <f>SUM(AB94:AB104)</f>
        <v>0</v>
      </c>
      <c r="AC105" s="107">
        <f>SUM(AC98:AC104)</f>
        <v>0</v>
      </c>
    </row>
    <row r="106" spans="1:29" x14ac:dyDescent="0.25">
      <c r="N106" s="6"/>
      <c r="T106" s="26"/>
      <c r="U106" s="26"/>
      <c r="Z106" s="6"/>
      <c r="AA106" s="6"/>
      <c r="AB106" s="110"/>
      <c r="AC106" s="110"/>
    </row>
    <row r="107" spans="1:29" x14ac:dyDescent="0.25">
      <c r="A107" s="11">
        <v>45597</v>
      </c>
      <c r="B107" s="6" t="s">
        <v>7</v>
      </c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34"/>
      <c r="N107" s="9"/>
      <c r="O107" s="20"/>
      <c r="P107" s="9"/>
      <c r="Q107" s="118" t="s">
        <v>5</v>
      </c>
      <c r="R107" s="9"/>
      <c r="S107" s="9"/>
      <c r="T107" s="9"/>
      <c r="U107" s="9"/>
      <c r="V107" s="9"/>
      <c r="W107" s="9"/>
      <c r="X107" s="9"/>
      <c r="Y107" s="34"/>
      <c r="Z107" s="9"/>
      <c r="AA107" s="9"/>
      <c r="AB107" s="178"/>
      <c r="AC107" s="106"/>
    </row>
    <row r="108" spans="1:29" x14ac:dyDescent="0.25">
      <c r="A108" s="119" t="s">
        <v>5</v>
      </c>
      <c r="B108" s="249" t="s">
        <v>5</v>
      </c>
      <c r="C108" s="249" t="s">
        <v>5</v>
      </c>
      <c r="D108" s="251"/>
      <c r="E108" s="251" t="s">
        <v>5</v>
      </c>
      <c r="F108" s="252"/>
      <c r="G108" s="252"/>
      <c r="H108" s="252">
        <v>0</v>
      </c>
      <c r="I108" s="252"/>
      <c r="J108" s="252"/>
      <c r="K108" s="252"/>
      <c r="L108" s="252"/>
      <c r="M108" s="253"/>
      <c r="N108" s="252"/>
      <c r="O108" s="254"/>
      <c r="P108" s="250" t="s">
        <v>5</v>
      </c>
      <c r="Q108" s="250">
        <v>0</v>
      </c>
      <c r="R108" s="252"/>
      <c r="S108" s="252"/>
      <c r="T108" s="252"/>
      <c r="U108" s="252"/>
      <c r="V108" s="250" t="s">
        <v>5</v>
      </c>
      <c r="W108" s="252"/>
      <c r="X108" s="252"/>
      <c r="Y108" s="253"/>
      <c r="Z108" s="252"/>
      <c r="AA108" s="252"/>
      <c r="AB108" s="178"/>
      <c r="AC108" s="106"/>
    </row>
    <row r="109" spans="1:29" x14ac:dyDescent="0.25">
      <c r="A109" s="119" t="s">
        <v>5</v>
      </c>
      <c r="B109" s="12" t="s">
        <v>5</v>
      </c>
      <c r="C109" s="12" t="s">
        <v>5</v>
      </c>
      <c r="D109" s="6"/>
      <c r="E109" s="6" t="s">
        <v>5</v>
      </c>
      <c r="F109" s="3"/>
      <c r="G109" s="14" t="s">
        <v>5</v>
      </c>
      <c r="H109" s="6">
        <v>0</v>
      </c>
      <c r="I109" s="6"/>
      <c r="J109" s="6"/>
      <c r="K109" s="6"/>
      <c r="L109" s="6"/>
      <c r="M109" s="2"/>
      <c r="N109" s="6"/>
      <c r="O109" s="3"/>
      <c r="P109" s="6"/>
      <c r="Q109" s="14" t="s">
        <v>5</v>
      </c>
      <c r="R109" s="6"/>
      <c r="S109" s="6"/>
      <c r="T109" s="13" t="s">
        <v>5</v>
      </c>
      <c r="U109" s="12"/>
      <c r="V109" s="6"/>
      <c r="W109" s="6"/>
      <c r="X109" s="6"/>
      <c r="Y109" s="2"/>
      <c r="Z109" s="6"/>
      <c r="AA109" s="6"/>
      <c r="AB109" s="111" t="s">
        <v>5</v>
      </c>
      <c r="AC109" s="106"/>
    </row>
    <row r="110" spans="1:29" x14ac:dyDescent="0.25">
      <c r="A110" s="119" t="s">
        <v>5</v>
      </c>
      <c r="B110" s="12" t="s">
        <v>5</v>
      </c>
      <c r="C110" s="12" t="s">
        <v>6</v>
      </c>
      <c r="D110" s="6"/>
      <c r="E110" s="14">
        <v>0</v>
      </c>
      <c r="F110" s="3"/>
      <c r="G110" s="6"/>
      <c r="H110" s="6"/>
      <c r="I110" s="6"/>
      <c r="J110" s="6"/>
      <c r="K110" s="14">
        <v>0</v>
      </c>
      <c r="L110" s="6"/>
      <c r="M110" s="2"/>
      <c r="N110" s="14" t="s">
        <v>5</v>
      </c>
      <c r="O110" s="3"/>
      <c r="P110" s="6"/>
      <c r="Q110" s="14" t="s">
        <v>5</v>
      </c>
      <c r="R110" s="6"/>
      <c r="S110" s="6"/>
      <c r="T110" s="12"/>
      <c r="U110" s="12"/>
      <c r="V110" s="6"/>
      <c r="W110" s="6"/>
      <c r="X110" s="6"/>
      <c r="Y110" s="2"/>
      <c r="Z110" s="6"/>
      <c r="AA110" s="6"/>
      <c r="AB110" s="178"/>
      <c r="AC110" s="106"/>
    </row>
    <row r="111" spans="1:29" x14ac:dyDescent="0.25">
      <c r="A111" s="119" t="s">
        <v>5</v>
      </c>
      <c r="B111" s="12" t="s">
        <v>5</v>
      </c>
      <c r="C111" s="12" t="s">
        <v>5</v>
      </c>
      <c r="D111" s="6"/>
      <c r="E111" s="6"/>
      <c r="I111" s="6"/>
      <c r="J111" s="6" t="s">
        <v>5</v>
      </c>
      <c r="K111" s="6"/>
      <c r="L111" s="6"/>
      <c r="M111" s="2"/>
      <c r="N111" s="14">
        <v>0</v>
      </c>
      <c r="O111" s="3"/>
      <c r="P111" s="6"/>
      <c r="Q111" s="6"/>
      <c r="R111" s="6"/>
      <c r="S111" s="6"/>
      <c r="T111" s="12"/>
      <c r="U111" s="12"/>
      <c r="V111" s="14" t="s">
        <v>5</v>
      </c>
      <c r="W111" s="6"/>
      <c r="X111" s="6"/>
      <c r="Y111" s="2"/>
      <c r="Z111" s="6"/>
      <c r="AA111" s="6"/>
      <c r="AB111" s="178"/>
      <c r="AC111" s="106"/>
    </row>
    <row r="112" spans="1:29" x14ac:dyDescent="0.25">
      <c r="A112" s="119" t="s">
        <v>5</v>
      </c>
      <c r="B112" s="12" t="s">
        <v>5</v>
      </c>
      <c r="C112" s="12" t="s">
        <v>5</v>
      </c>
      <c r="D112" s="6"/>
      <c r="E112" s="6"/>
      <c r="F112" s="3"/>
      <c r="G112" s="6"/>
      <c r="H112" s="6"/>
      <c r="I112" s="6"/>
      <c r="J112" s="6"/>
      <c r="K112" s="6"/>
      <c r="L112" s="6"/>
      <c r="M112" s="2"/>
      <c r="N112" s="6"/>
      <c r="O112" s="3"/>
      <c r="P112" s="6"/>
      <c r="Q112" s="6"/>
      <c r="R112" s="6"/>
      <c r="S112" s="6">
        <v>0</v>
      </c>
      <c r="T112" s="12"/>
      <c r="U112" s="12"/>
      <c r="V112" s="14"/>
      <c r="W112" s="14">
        <v>0</v>
      </c>
      <c r="X112" s="6"/>
      <c r="Y112" s="2"/>
      <c r="Z112" s="6"/>
      <c r="AA112" s="6"/>
      <c r="AB112" s="111">
        <v>0</v>
      </c>
      <c r="AC112" s="107">
        <f>SUM(AB112*20%)</f>
        <v>0</v>
      </c>
    </row>
    <row r="113" spans="1:29" x14ac:dyDescent="0.25">
      <c r="A113" s="6" t="s">
        <v>5</v>
      </c>
      <c r="B113" s="12" t="s">
        <v>5</v>
      </c>
      <c r="C113" s="12" t="s">
        <v>5</v>
      </c>
      <c r="D113" s="6"/>
      <c r="E113" s="6"/>
      <c r="F113" s="6"/>
      <c r="G113" s="6"/>
      <c r="H113" s="6"/>
      <c r="I113" s="6"/>
      <c r="J113" s="6"/>
      <c r="K113" s="6"/>
      <c r="L113" s="6"/>
      <c r="M113" s="2"/>
      <c r="N113" s="6"/>
      <c r="O113" s="3"/>
      <c r="P113" s="6"/>
      <c r="Q113" s="6"/>
      <c r="R113" s="6"/>
      <c r="S113" s="14">
        <v>0</v>
      </c>
      <c r="T113" s="12"/>
      <c r="U113" s="12"/>
      <c r="V113" s="14"/>
      <c r="W113" s="14" t="s">
        <v>5</v>
      </c>
      <c r="X113" s="6"/>
      <c r="Y113" s="2"/>
      <c r="Z113" s="6"/>
      <c r="AA113" s="6"/>
      <c r="AB113" s="111" t="s">
        <v>5</v>
      </c>
      <c r="AC113" s="107">
        <v>0</v>
      </c>
    </row>
    <row r="114" spans="1:29" x14ac:dyDescent="0.25">
      <c r="A114" s="50" t="s">
        <v>3</v>
      </c>
      <c r="B114" s="90"/>
      <c r="C114" s="86"/>
      <c r="D114" s="23" t="s">
        <v>5</v>
      </c>
      <c r="E114" s="23"/>
      <c r="F114" s="6"/>
      <c r="G114" s="6"/>
      <c r="H114" s="6"/>
      <c r="I114" s="6"/>
      <c r="J114" s="6"/>
      <c r="K114" s="6"/>
      <c r="L114" s="6"/>
      <c r="M114" s="2"/>
      <c r="N114" s="6"/>
      <c r="O114" s="3"/>
      <c r="P114" s="6"/>
      <c r="Q114" s="6"/>
      <c r="R114" s="6"/>
      <c r="S114" s="6"/>
      <c r="T114" s="12"/>
      <c r="U114" s="12"/>
      <c r="V114" s="6"/>
      <c r="W114" s="6"/>
      <c r="X114" s="6"/>
      <c r="Y114" s="2"/>
      <c r="Z114" s="6"/>
      <c r="AA114" s="6"/>
      <c r="AB114" s="111" t="s">
        <v>5</v>
      </c>
      <c r="AC114" s="107">
        <f>SUM(AC108:AC113)</f>
        <v>0</v>
      </c>
    </row>
    <row r="115" spans="1:29" hidden="1" x14ac:dyDescent="0.25">
      <c r="A115" s="4" t="s">
        <v>3</v>
      </c>
      <c r="B115" s="13">
        <f>SUM(D115:V115)</f>
        <v>0</v>
      </c>
      <c r="C115" s="9"/>
      <c r="D115" s="14">
        <f>SUM(D108:D114)</f>
        <v>0</v>
      </c>
      <c r="E115" s="14">
        <f t="shared" ref="E115:Y115" si="12">SUM(E108:E114)</f>
        <v>0</v>
      </c>
      <c r="F115" s="14">
        <f t="shared" si="12"/>
        <v>0</v>
      </c>
      <c r="G115" s="14">
        <f t="shared" si="12"/>
        <v>0</v>
      </c>
      <c r="H115" s="14">
        <f t="shared" si="12"/>
        <v>0</v>
      </c>
      <c r="I115" s="14">
        <f t="shared" si="12"/>
        <v>0</v>
      </c>
      <c r="J115" s="14">
        <f t="shared" si="12"/>
        <v>0</v>
      </c>
      <c r="K115" s="14">
        <f t="shared" si="12"/>
        <v>0</v>
      </c>
      <c r="L115" s="14">
        <f t="shared" si="12"/>
        <v>0</v>
      </c>
      <c r="M115" s="35">
        <f t="shared" si="12"/>
        <v>0</v>
      </c>
      <c r="N115" s="14">
        <f t="shared" si="12"/>
        <v>0</v>
      </c>
      <c r="O115" s="22">
        <f t="shared" si="12"/>
        <v>0</v>
      </c>
      <c r="P115" s="14">
        <f t="shared" si="12"/>
        <v>0</v>
      </c>
      <c r="Q115" s="14">
        <f t="shared" si="12"/>
        <v>0</v>
      </c>
      <c r="R115" s="14">
        <f t="shared" si="12"/>
        <v>0</v>
      </c>
      <c r="S115" s="14">
        <v>0</v>
      </c>
      <c r="T115" s="13">
        <f t="shared" si="12"/>
        <v>0</v>
      </c>
      <c r="U115" s="13">
        <f t="shared" si="12"/>
        <v>0</v>
      </c>
      <c r="V115" s="14">
        <f t="shared" si="12"/>
        <v>0</v>
      </c>
      <c r="W115" s="14">
        <f t="shared" si="12"/>
        <v>0</v>
      </c>
      <c r="X115" s="14">
        <f t="shared" si="12"/>
        <v>0</v>
      </c>
      <c r="Y115" s="35">
        <f t="shared" si="12"/>
        <v>0</v>
      </c>
      <c r="Z115" s="6"/>
      <c r="AA115" s="6"/>
      <c r="AB115" s="111">
        <v>450</v>
      </c>
      <c r="AC115" s="255" t="s">
        <v>168</v>
      </c>
    </row>
    <row r="116" spans="1:29" x14ac:dyDescent="0.25">
      <c r="B116" s="16" t="s">
        <v>5</v>
      </c>
      <c r="N116" s="6"/>
      <c r="T116" s="26"/>
      <c r="U116" s="26"/>
      <c r="Z116" s="6"/>
      <c r="AA116" s="6"/>
      <c r="AB116" s="110"/>
      <c r="AC116" s="110"/>
    </row>
    <row r="117" spans="1:29" x14ac:dyDescent="0.25">
      <c r="A117" s="7">
        <v>45627</v>
      </c>
      <c r="B117" s="6" t="s">
        <v>7</v>
      </c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34"/>
      <c r="N117" s="9"/>
      <c r="O117" s="20"/>
      <c r="P117" s="9"/>
      <c r="Q117" s="9"/>
      <c r="R117" s="9"/>
      <c r="S117" s="9"/>
      <c r="T117" s="9"/>
      <c r="U117" s="9"/>
      <c r="V117" s="9"/>
      <c r="W117" s="9"/>
      <c r="X117" s="9"/>
      <c r="Y117" s="34"/>
      <c r="Z117" s="9"/>
      <c r="AA117" s="9"/>
      <c r="AB117" s="178"/>
      <c r="AC117" s="106"/>
    </row>
    <row r="118" spans="1:29" x14ac:dyDescent="0.25">
      <c r="A118" s="88" t="s">
        <v>5</v>
      </c>
      <c r="B118" s="12" t="s">
        <v>5</v>
      </c>
      <c r="C118" s="76" t="s">
        <v>5</v>
      </c>
      <c r="D118" s="6"/>
      <c r="E118" s="6">
        <v>0</v>
      </c>
      <c r="F118" s="6"/>
      <c r="G118" s="6"/>
      <c r="H118" s="14">
        <v>0</v>
      </c>
      <c r="I118" s="6"/>
      <c r="J118" s="6"/>
      <c r="K118" s="6"/>
      <c r="L118" s="6"/>
      <c r="M118" s="2"/>
      <c r="N118" s="6"/>
      <c r="O118" s="3"/>
      <c r="P118" s="14" t="s">
        <v>5</v>
      </c>
      <c r="Q118" s="14">
        <v>0</v>
      </c>
      <c r="R118" s="6"/>
      <c r="S118" s="6"/>
      <c r="T118" s="12"/>
      <c r="U118" s="12"/>
      <c r="V118" s="6"/>
      <c r="W118" s="6"/>
      <c r="X118" s="6"/>
      <c r="Y118" s="2"/>
      <c r="Z118" s="6"/>
      <c r="AA118" s="6"/>
      <c r="AB118" s="178"/>
      <c r="AC118" s="106"/>
    </row>
    <row r="119" spans="1:29" x14ac:dyDescent="0.25">
      <c r="A119" s="88" t="s">
        <v>5</v>
      </c>
      <c r="B119" s="76" t="s">
        <v>5</v>
      </c>
      <c r="C119" s="24" t="s">
        <v>5</v>
      </c>
      <c r="D119" s="6" t="s">
        <v>5</v>
      </c>
      <c r="E119" s="6" t="s">
        <v>5</v>
      </c>
      <c r="F119" s="6"/>
      <c r="G119" s="14" t="s">
        <v>5</v>
      </c>
      <c r="H119" s="6">
        <v>0</v>
      </c>
      <c r="I119" s="6"/>
      <c r="J119" s="6"/>
      <c r="K119" s="14" t="s">
        <v>5</v>
      </c>
      <c r="L119" s="14" t="s">
        <v>5</v>
      </c>
      <c r="M119" s="2"/>
      <c r="N119" s="6"/>
      <c r="O119" s="3"/>
      <c r="P119" s="6"/>
      <c r="Q119" s="14">
        <v>0</v>
      </c>
      <c r="R119" s="6"/>
      <c r="S119" s="6"/>
      <c r="T119" s="12"/>
      <c r="U119" s="12"/>
      <c r="V119" s="6"/>
      <c r="W119" s="6"/>
      <c r="X119" s="6"/>
      <c r="Y119" s="2"/>
      <c r="Z119" s="6"/>
      <c r="AA119" s="6"/>
      <c r="AB119" s="178"/>
      <c r="AC119" s="106"/>
    </row>
    <row r="120" spans="1:29" x14ac:dyDescent="0.25">
      <c r="A120" s="88" t="s">
        <v>5</v>
      </c>
      <c r="B120" s="76" t="s">
        <v>5</v>
      </c>
      <c r="C120" s="12" t="s">
        <v>5</v>
      </c>
      <c r="D120" s="6" t="s">
        <v>5</v>
      </c>
      <c r="E120" s="14">
        <v>0</v>
      </c>
      <c r="F120" s="6"/>
      <c r="G120" s="6"/>
      <c r="H120" s="6"/>
      <c r="I120" s="6"/>
      <c r="J120" s="6">
        <v>0</v>
      </c>
      <c r="K120" s="14"/>
      <c r="L120" s="6"/>
      <c r="M120" s="2"/>
      <c r="N120" s="14" t="s">
        <v>5</v>
      </c>
      <c r="O120" s="3"/>
      <c r="P120" s="6"/>
      <c r="Q120" s="6"/>
      <c r="R120" s="6"/>
      <c r="S120" s="14">
        <v>0</v>
      </c>
      <c r="T120" s="12"/>
      <c r="U120" s="12"/>
      <c r="V120" s="6"/>
      <c r="W120" s="6"/>
      <c r="X120" s="6"/>
      <c r="Y120" s="2"/>
      <c r="Z120" s="6"/>
      <c r="AA120" s="6"/>
      <c r="AB120" s="178"/>
      <c r="AC120" s="106"/>
    </row>
    <row r="121" spans="1:29" x14ac:dyDescent="0.25">
      <c r="A121" s="88" t="s">
        <v>5</v>
      </c>
      <c r="B121" s="6" t="s">
        <v>5</v>
      </c>
      <c r="C121" s="12" t="s">
        <v>5</v>
      </c>
      <c r="D121" s="6" t="s">
        <v>5</v>
      </c>
      <c r="E121" s="6"/>
      <c r="F121" s="6"/>
      <c r="G121" s="6"/>
      <c r="H121" s="6"/>
      <c r="I121" s="6"/>
      <c r="J121" s="6"/>
      <c r="K121" s="14" t="s">
        <v>5</v>
      </c>
      <c r="L121" s="6"/>
      <c r="M121" s="2"/>
      <c r="N121" s="14">
        <v>0</v>
      </c>
      <c r="O121" s="22" t="s">
        <v>5</v>
      </c>
      <c r="P121" s="6"/>
      <c r="Q121" s="6"/>
      <c r="R121" s="6"/>
      <c r="S121" s="14">
        <v>0</v>
      </c>
      <c r="T121" s="12"/>
      <c r="U121" s="12"/>
      <c r="V121" s="6"/>
      <c r="W121" s="6"/>
      <c r="X121" s="6"/>
      <c r="Y121" s="2"/>
      <c r="Z121" s="6"/>
      <c r="AA121" s="6"/>
      <c r="AB121" s="111">
        <v>0</v>
      </c>
      <c r="AC121" s="107">
        <v>0</v>
      </c>
    </row>
    <row r="122" spans="1:29" x14ac:dyDescent="0.25">
      <c r="A122" s="88" t="s">
        <v>5</v>
      </c>
      <c r="B122" s="6" t="s">
        <v>5</v>
      </c>
      <c r="C122" s="6" t="s">
        <v>5</v>
      </c>
      <c r="D122" s="6"/>
      <c r="E122" s="6"/>
      <c r="F122" s="6"/>
      <c r="G122" s="6"/>
      <c r="H122" s="6"/>
      <c r="I122" s="6"/>
      <c r="J122" s="6"/>
      <c r="K122" s="6"/>
      <c r="L122" s="6"/>
      <c r="M122" s="35">
        <v>0</v>
      </c>
      <c r="N122" s="6"/>
      <c r="O122" s="22" t="s">
        <v>5</v>
      </c>
      <c r="P122" s="6"/>
      <c r="Q122" s="6"/>
      <c r="R122" s="6"/>
      <c r="S122" s="14">
        <v>0</v>
      </c>
      <c r="T122" s="12"/>
      <c r="U122" s="12"/>
      <c r="V122" s="6"/>
      <c r="W122" s="6"/>
      <c r="X122" s="6"/>
      <c r="Y122" s="2"/>
      <c r="Z122" s="6"/>
      <c r="AA122" s="6"/>
      <c r="AB122" s="178">
        <v>0</v>
      </c>
      <c r="AC122" s="108">
        <v>0</v>
      </c>
    </row>
    <row r="123" spans="1:29" x14ac:dyDescent="0.25">
      <c r="A123" s="88"/>
      <c r="B123" s="6"/>
      <c r="C123" s="6"/>
      <c r="D123" s="6"/>
      <c r="E123" s="6"/>
      <c r="F123" s="6"/>
      <c r="G123" s="6"/>
      <c r="H123" s="14">
        <v>0</v>
      </c>
      <c r="I123" s="6"/>
      <c r="J123" s="6"/>
      <c r="K123" s="6"/>
      <c r="L123" s="6"/>
      <c r="M123" s="2"/>
      <c r="N123" s="14" t="s">
        <v>5</v>
      </c>
      <c r="O123" s="3"/>
      <c r="P123" s="6"/>
      <c r="Q123" s="6"/>
      <c r="R123" s="6"/>
      <c r="S123" s="6"/>
      <c r="T123" s="12"/>
      <c r="U123" s="12"/>
      <c r="V123" s="6"/>
      <c r="W123" s="6"/>
      <c r="X123" s="6"/>
      <c r="Y123" s="2"/>
      <c r="Z123" s="6"/>
      <c r="AA123" s="6"/>
      <c r="AB123" s="178"/>
      <c r="AC123" s="106"/>
    </row>
    <row r="124" spans="1:29" x14ac:dyDescent="0.25">
      <c r="A124" s="88"/>
      <c r="B124" s="90"/>
      <c r="C124" s="23"/>
      <c r="D124" s="23" t="s">
        <v>5</v>
      </c>
      <c r="E124" s="14" t="s">
        <v>6</v>
      </c>
      <c r="F124" s="6"/>
      <c r="G124" s="6"/>
      <c r="H124" s="6"/>
      <c r="I124" s="6"/>
      <c r="J124" s="6"/>
      <c r="K124" s="6"/>
      <c r="L124" s="6"/>
      <c r="M124" s="2"/>
      <c r="N124" s="6"/>
      <c r="O124" s="3"/>
      <c r="P124" s="6"/>
      <c r="Q124" s="14">
        <v>0</v>
      </c>
      <c r="R124" s="6"/>
      <c r="S124" s="6"/>
      <c r="T124" s="12"/>
      <c r="U124" s="12"/>
      <c r="V124" s="6"/>
      <c r="W124" s="6"/>
      <c r="X124" s="6"/>
      <c r="Y124" s="2"/>
      <c r="Z124" s="6"/>
      <c r="AA124" s="6"/>
      <c r="AB124" s="178"/>
      <c r="AC124" s="106"/>
    </row>
    <row r="125" spans="1:29" x14ac:dyDescent="0.25">
      <c r="A125" s="122"/>
      <c r="B125" s="12"/>
      <c r="C125" s="23"/>
      <c r="D125" s="23"/>
      <c r="E125" s="6"/>
      <c r="F125" s="6"/>
      <c r="G125" s="6"/>
      <c r="H125" s="6"/>
      <c r="I125" s="6"/>
      <c r="J125" s="6"/>
      <c r="K125" s="6" t="s">
        <v>5</v>
      </c>
      <c r="L125" s="6"/>
      <c r="M125" s="2"/>
      <c r="N125" s="6"/>
      <c r="O125" s="3"/>
      <c r="P125" s="6"/>
      <c r="Q125" s="6"/>
      <c r="R125" s="6"/>
      <c r="S125" s="6"/>
      <c r="T125" s="12" t="s">
        <v>5</v>
      </c>
      <c r="U125" s="13" t="s">
        <v>5</v>
      </c>
      <c r="V125" s="6"/>
      <c r="W125" s="6"/>
      <c r="X125" s="6"/>
      <c r="Y125" s="2"/>
      <c r="Z125" s="6"/>
      <c r="AA125" s="6"/>
      <c r="AB125" s="178" t="s">
        <v>5</v>
      </c>
      <c r="AC125" s="107" t="s">
        <v>5</v>
      </c>
    </row>
    <row r="126" spans="1:29" x14ac:dyDescent="0.25">
      <c r="A126" s="122"/>
      <c r="B126" s="12"/>
      <c r="C126" s="23"/>
      <c r="D126" s="23"/>
      <c r="E126" s="6"/>
      <c r="F126" s="6"/>
      <c r="G126" s="6"/>
      <c r="H126" s="6"/>
      <c r="I126" s="6"/>
      <c r="J126" s="6"/>
      <c r="K126" s="6"/>
      <c r="L126" s="6"/>
      <c r="M126" s="2"/>
      <c r="N126" s="6"/>
      <c r="O126" s="22" t="s">
        <v>5</v>
      </c>
      <c r="P126" s="6"/>
      <c r="Q126" s="6"/>
      <c r="R126" s="6"/>
      <c r="S126" s="6"/>
      <c r="T126" s="12"/>
      <c r="U126" s="12"/>
      <c r="V126" s="6"/>
      <c r="W126" s="6"/>
      <c r="X126" s="6"/>
      <c r="Y126" s="2"/>
      <c r="Z126" s="6"/>
      <c r="AA126" s="6"/>
      <c r="AB126" s="178"/>
      <c r="AC126" s="106"/>
    </row>
    <row r="127" spans="1:29" x14ac:dyDescent="0.25">
      <c r="A127" s="4" t="s">
        <v>3</v>
      </c>
      <c r="B127" s="61">
        <f>SUM(D127:Y127)</f>
        <v>0</v>
      </c>
      <c r="C127" s="9"/>
      <c r="D127" s="14">
        <f>SUM(D119:D124)</f>
        <v>0</v>
      </c>
      <c r="E127" s="14">
        <f>SUM(E119:E124)</f>
        <v>0</v>
      </c>
      <c r="F127" s="14">
        <f>SUM(F118:F124)</f>
        <v>0</v>
      </c>
      <c r="G127" s="14">
        <f>SUM(G118:G124)</f>
        <v>0</v>
      </c>
      <c r="H127" s="14">
        <f>SUM(H118:H124)</f>
        <v>0</v>
      </c>
      <c r="I127" s="14">
        <f t="shared" ref="I127:Y127" si="13">SUM(I118:I124)</f>
        <v>0</v>
      </c>
      <c r="J127" s="14">
        <f t="shared" si="13"/>
        <v>0</v>
      </c>
      <c r="K127" s="14">
        <f t="shared" si="13"/>
        <v>0</v>
      </c>
      <c r="L127" s="14">
        <f t="shared" si="13"/>
        <v>0</v>
      </c>
      <c r="M127" s="35">
        <f t="shared" si="13"/>
        <v>0</v>
      </c>
      <c r="N127" s="14">
        <f t="shared" si="13"/>
        <v>0</v>
      </c>
      <c r="O127" s="22">
        <f t="shared" si="13"/>
        <v>0</v>
      </c>
      <c r="P127" s="14">
        <f t="shared" si="13"/>
        <v>0</v>
      </c>
      <c r="Q127" s="14">
        <f t="shared" si="13"/>
        <v>0</v>
      </c>
      <c r="R127" s="14">
        <f t="shared" si="13"/>
        <v>0</v>
      </c>
      <c r="S127" s="14">
        <f t="shared" si="13"/>
        <v>0</v>
      </c>
      <c r="T127" s="13">
        <f t="shared" si="13"/>
        <v>0</v>
      </c>
      <c r="U127" s="13">
        <f t="shared" si="13"/>
        <v>0</v>
      </c>
      <c r="V127" s="14">
        <f t="shared" si="13"/>
        <v>0</v>
      </c>
      <c r="W127" s="14">
        <f t="shared" si="13"/>
        <v>0</v>
      </c>
      <c r="X127" s="14">
        <f t="shared" si="13"/>
        <v>0</v>
      </c>
      <c r="Y127" s="35">
        <f t="shared" si="13"/>
        <v>0</v>
      </c>
      <c r="Z127" s="6"/>
      <c r="AA127" s="6"/>
      <c r="AB127" s="111">
        <f>SUM(AB118:AB124)</f>
        <v>0</v>
      </c>
      <c r="AC127" s="107">
        <f>SUM(AC118:AC124)</f>
        <v>0</v>
      </c>
    </row>
    <row r="128" spans="1:29" x14ac:dyDescent="0.25">
      <c r="A128" t="s">
        <v>29</v>
      </c>
      <c r="B128" s="14">
        <f>SUM(B105+B115+B127)</f>
        <v>0</v>
      </c>
      <c r="D128" s="6"/>
      <c r="E128" s="6"/>
      <c r="F128" s="6"/>
      <c r="G128" s="6"/>
      <c r="H128" s="6"/>
      <c r="I128" s="6"/>
      <c r="J128" s="6"/>
      <c r="K128" s="6"/>
      <c r="L128" s="6"/>
      <c r="M128" s="2"/>
      <c r="N128" s="6"/>
      <c r="O128" s="3"/>
      <c r="P128" s="6"/>
      <c r="Q128" s="6"/>
      <c r="R128" s="6"/>
      <c r="S128" s="6"/>
      <c r="T128" s="12"/>
      <c r="U128" s="12"/>
      <c r="V128" s="6"/>
      <c r="W128" s="6"/>
      <c r="X128" s="6"/>
      <c r="Y128" s="2"/>
      <c r="Z128" s="6"/>
      <c r="AA128" s="6"/>
      <c r="AB128" s="178"/>
      <c r="AC128" s="106"/>
    </row>
    <row r="129" spans="1:78" ht="15.75" thickBot="1" x14ac:dyDescent="0.3">
      <c r="A129" t="s">
        <v>4</v>
      </c>
      <c r="B129" s="47">
        <f>SUM(D129:Y129)</f>
        <v>0</v>
      </c>
      <c r="C129" s="9"/>
      <c r="D129" s="14">
        <f>SUM(D127+D115+D105)</f>
        <v>0</v>
      </c>
      <c r="E129" s="14">
        <f>SUM(E127+E115+E105)</f>
        <v>0</v>
      </c>
      <c r="F129" s="14">
        <f>SUM(F127+F115+F105)</f>
        <v>0</v>
      </c>
      <c r="G129" s="14">
        <f>SUM(G127+G115+G105)</f>
        <v>0</v>
      </c>
      <c r="H129" s="14">
        <f>SUM(H127+H115+H105)</f>
        <v>0</v>
      </c>
      <c r="I129" s="14">
        <f t="shared" ref="I129:Y129" si="14">SUM(I127+I115+I105)</f>
        <v>0</v>
      </c>
      <c r="J129" s="14">
        <f t="shared" si="14"/>
        <v>0</v>
      </c>
      <c r="K129" s="14">
        <f t="shared" si="14"/>
        <v>0</v>
      </c>
      <c r="L129" s="14">
        <f t="shared" si="14"/>
        <v>0</v>
      </c>
      <c r="M129" s="35">
        <f t="shared" si="14"/>
        <v>0</v>
      </c>
      <c r="N129" s="14">
        <f t="shared" si="14"/>
        <v>0</v>
      </c>
      <c r="O129" s="22">
        <f t="shared" si="14"/>
        <v>0</v>
      </c>
      <c r="P129" s="14">
        <f t="shared" si="14"/>
        <v>0</v>
      </c>
      <c r="Q129" s="14">
        <f t="shared" si="14"/>
        <v>0</v>
      </c>
      <c r="R129" s="14">
        <f t="shared" si="14"/>
        <v>0</v>
      </c>
      <c r="S129" s="14">
        <f t="shared" si="14"/>
        <v>0</v>
      </c>
      <c r="T129" s="13">
        <f t="shared" si="14"/>
        <v>0</v>
      </c>
      <c r="U129" s="13">
        <f t="shared" si="14"/>
        <v>0</v>
      </c>
      <c r="V129" s="14">
        <f t="shared" si="14"/>
        <v>0</v>
      </c>
      <c r="W129" s="14">
        <f t="shared" si="14"/>
        <v>0</v>
      </c>
      <c r="X129" s="14">
        <f t="shared" si="14"/>
        <v>0</v>
      </c>
      <c r="Y129" s="35">
        <f t="shared" si="14"/>
        <v>0</v>
      </c>
      <c r="Z129" s="6"/>
      <c r="AA129" s="6"/>
      <c r="AB129" s="111">
        <f>SUM(AB127+AB115+AB105)</f>
        <v>450</v>
      </c>
      <c r="AC129" s="107">
        <f>SUM(AC127+AC114+AC105)</f>
        <v>0</v>
      </c>
    </row>
    <row r="130" spans="1:78" s="31" customFormat="1" x14ac:dyDescent="0.25">
      <c r="N130" s="91"/>
      <c r="Z130" s="91"/>
      <c r="AA130" s="91"/>
    </row>
    <row r="131" spans="1:78" x14ac:dyDescent="0.25">
      <c r="A131" s="7">
        <v>45658</v>
      </c>
      <c r="B131" s="6" t="s">
        <v>7</v>
      </c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34"/>
      <c r="N131" s="9"/>
      <c r="O131" s="20"/>
      <c r="P131" s="9"/>
      <c r="Q131" s="9"/>
      <c r="R131" s="9"/>
      <c r="S131" s="9"/>
      <c r="T131" s="9"/>
      <c r="U131" s="9"/>
      <c r="V131" s="9"/>
      <c r="W131" s="9"/>
      <c r="X131" s="9"/>
      <c r="Y131" s="34"/>
      <c r="Z131" s="9"/>
      <c r="AA131" s="9"/>
      <c r="AB131" s="178"/>
      <c r="AC131" s="106"/>
    </row>
    <row r="132" spans="1:78" x14ac:dyDescent="0.25">
      <c r="A132" s="88" t="s">
        <v>5</v>
      </c>
      <c r="B132" s="57" t="s">
        <v>5</v>
      </c>
      <c r="C132" s="2" t="s">
        <v>5</v>
      </c>
      <c r="D132" s="12"/>
      <c r="E132" s="6"/>
      <c r="F132" s="6"/>
      <c r="G132" s="6"/>
      <c r="H132" s="6">
        <v>0</v>
      </c>
      <c r="I132" s="6"/>
      <c r="J132" s="6"/>
      <c r="K132" s="6"/>
      <c r="L132" s="6"/>
      <c r="M132" s="2"/>
      <c r="N132" s="6"/>
      <c r="O132" s="3"/>
      <c r="P132" s="14" t="s">
        <v>5</v>
      </c>
      <c r="Q132" s="14">
        <v>0</v>
      </c>
      <c r="R132" s="6"/>
      <c r="S132" s="6"/>
      <c r="T132" s="12"/>
      <c r="U132" s="12"/>
      <c r="V132" s="6"/>
      <c r="W132" s="6"/>
      <c r="X132" s="6"/>
      <c r="Y132" s="2"/>
      <c r="Z132" s="6"/>
      <c r="AA132" s="6"/>
      <c r="AB132" s="178"/>
      <c r="AC132" s="106"/>
    </row>
    <row r="133" spans="1:78" x14ac:dyDescent="0.25">
      <c r="A133" s="88" t="s">
        <v>5</v>
      </c>
      <c r="B133" s="57" t="s">
        <v>5</v>
      </c>
      <c r="C133" s="2" t="s">
        <v>5</v>
      </c>
      <c r="D133" s="6"/>
      <c r="E133" s="6" t="s">
        <v>5</v>
      </c>
      <c r="F133" s="6"/>
      <c r="G133" s="6" t="s">
        <v>5</v>
      </c>
      <c r="H133" s="14">
        <v>0</v>
      </c>
      <c r="I133" s="6"/>
      <c r="J133" s="6"/>
      <c r="K133" s="6"/>
      <c r="L133" s="6" t="s">
        <v>5</v>
      </c>
      <c r="M133" s="2"/>
      <c r="N133" s="6"/>
      <c r="O133" s="3"/>
      <c r="P133" s="6"/>
      <c r="Q133" s="14">
        <v>0</v>
      </c>
      <c r="R133" s="6"/>
      <c r="S133" s="6"/>
      <c r="T133" s="12"/>
      <c r="U133" s="12"/>
      <c r="V133" s="14" t="s">
        <v>5</v>
      </c>
      <c r="W133" s="6"/>
      <c r="X133" s="6"/>
      <c r="Y133" s="2"/>
      <c r="Z133" s="6"/>
      <c r="AA133" s="6"/>
      <c r="AB133" s="178"/>
      <c r="AC133" s="106"/>
    </row>
    <row r="134" spans="1:78" x14ac:dyDescent="0.25">
      <c r="A134" s="88" t="s">
        <v>5</v>
      </c>
      <c r="B134" s="57" t="s">
        <v>5</v>
      </c>
      <c r="C134" s="2" t="s">
        <v>5</v>
      </c>
      <c r="D134" s="14">
        <v>0</v>
      </c>
      <c r="E134" s="6">
        <v>0</v>
      </c>
      <c r="F134" s="6"/>
      <c r="G134" s="6"/>
      <c r="H134" s="14" t="s">
        <v>5</v>
      </c>
      <c r="I134" s="6"/>
      <c r="J134" s="6"/>
      <c r="K134" s="6"/>
      <c r="L134" s="6"/>
      <c r="M134" s="2"/>
      <c r="N134" s="14" t="s">
        <v>5</v>
      </c>
      <c r="O134" s="3"/>
      <c r="P134" s="6"/>
      <c r="Q134" s="14"/>
      <c r="R134" s="6" t="s">
        <v>5</v>
      </c>
      <c r="S134" s="6"/>
      <c r="T134" s="12"/>
      <c r="U134" s="12"/>
      <c r="V134" s="6"/>
      <c r="W134" s="6"/>
      <c r="X134" s="6"/>
      <c r="Y134" s="2"/>
      <c r="Z134" s="6"/>
      <c r="AA134" s="6"/>
      <c r="AB134" s="111" t="s">
        <v>5</v>
      </c>
      <c r="AC134" s="106"/>
    </row>
    <row r="135" spans="1:78" s="87" customFormat="1" x14ac:dyDescent="0.25">
      <c r="A135" s="88" t="s">
        <v>5</v>
      </c>
      <c r="B135" s="57" t="s">
        <v>5</v>
      </c>
      <c r="C135" s="2" t="s">
        <v>5</v>
      </c>
      <c r="D135" s="13" t="s">
        <v>5</v>
      </c>
      <c r="E135" s="12"/>
      <c r="F135" s="12"/>
      <c r="G135" s="12"/>
      <c r="H135" s="12"/>
      <c r="I135" s="12"/>
      <c r="J135" s="12"/>
      <c r="K135" s="12"/>
      <c r="L135" s="12"/>
      <c r="M135" s="57"/>
      <c r="N135" s="12"/>
      <c r="O135" s="58"/>
      <c r="P135" s="12"/>
      <c r="Q135" s="12"/>
      <c r="R135" s="12" t="s">
        <v>5</v>
      </c>
      <c r="S135" s="12">
        <v>0</v>
      </c>
      <c r="T135" s="13"/>
      <c r="U135" s="13">
        <f>T135*20%</f>
        <v>0</v>
      </c>
      <c r="V135" s="12"/>
      <c r="W135" s="12"/>
      <c r="X135" s="12"/>
      <c r="Y135" s="57"/>
      <c r="Z135" s="12"/>
      <c r="AA135" s="12"/>
      <c r="AB135" s="111" t="s">
        <v>5</v>
      </c>
      <c r="AC135" s="107">
        <v>0</v>
      </c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26"/>
      <c r="AO135" s="26"/>
      <c r="AP135" s="26"/>
      <c r="AQ135" s="26"/>
      <c r="AR135" s="26"/>
      <c r="AS135" s="26"/>
      <c r="AT135" s="26"/>
      <c r="AU135" s="26"/>
      <c r="AV135" s="26"/>
      <c r="AW135" s="26"/>
      <c r="AX135" s="26"/>
      <c r="AY135" s="26"/>
      <c r="AZ135" s="26"/>
      <c r="BA135" s="26"/>
      <c r="BB135" s="26"/>
      <c r="BC135" s="26"/>
      <c r="BD135" s="26"/>
      <c r="BE135" s="26"/>
      <c r="BF135" s="26"/>
      <c r="BG135" s="26"/>
      <c r="BH135" s="26"/>
      <c r="BI135" s="26"/>
      <c r="BJ135" s="26"/>
      <c r="BK135" s="26"/>
      <c r="BL135" s="26"/>
      <c r="BM135" s="26"/>
      <c r="BN135" s="26"/>
      <c r="BO135" s="26"/>
      <c r="BP135" s="26"/>
      <c r="BQ135" s="26"/>
      <c r="BR135" s="26"/>
      <c r="BS135" s="26"/>
      <c r="BT135" s="26"/>
      <c r="BU135" s="26"/>
      <c r="BV135" s="26"/>
      <c r="BW135" s="26"/>
      <c r="BX135" s="26"/>
      <c r="BY135" s="26"/>
      <c r="BZ135" s="26"/>
    </row>
    <row r="136" spans="1:78" x14ac:dyDescent="0.25">
      <c r="A136" s="6" t="s">
        <v>5</v>
      </c>
      <c r="B136" s="57" t="s">
        <v>5</v>
      </c>
      <c r="C136" s="80" t="s">
        <v>5</v>
      </c>
      <c r="D136" s="14">
        <v>0</v>
      </c>
      <c r="E136" s="6"/>
      <c r="F136" s="6"/>
      <c r="G136" s="6"/>
      <c r="H136" s="6"/>
      <c r="I136" s="6"/>
      <c r="J136" s="6"/>
      <c r="K136" s="6"/>
      <c r="L136" s="6"/>
      <c r="M136" s="2"/>
      <c r="N136" s="6"/>
      <c r="O136" s="3"/>
      <c r="P136" s="6"/>
      <c r="Q136" s="6"/>
      <c r="R136" s="6"/>
      <c r="S136" s="6"/>
      <c r="T136" s="12"/>
      <c r="U136" s="12"/>
      <c r="V136" s="6"/>
      <c r="W136" s="6"/>
      <c r="X136" s="6"/>
      <c r="Y136" s="2"/>
      <c r="Z136" s="6"/>
      <c r="AA136" s="6"/>
      <c r="AB136" s="178">
        <v>0</v>
      </c>
      <c r="AC136" s="107">
        <f>AB136*20%</f>
        <v>0</v>
      </c>
    </row>
    <row r="137" spans="1:78" s="82" customFormat="1" x14ac:dyDescent="0.25">
      <c r="A137" s="6" t="s">
        <v>5</v>
      </c>
      <c r="B137" s="2" t="s">
        <v>5</v>
      </c>
      <c r="C137" s="2" t="s">
        <v>5</v>
      </c>
      <c r="D137" s="6" t="s">
        <v>5</v>
      </c>
      <c r="E137" s="6"/>
      <c r="F137" s="6"/>
      <c r="G137" s="6"/>
      <c r="H137" s="6"/>
      <c r="I137" s="6"/>
      <c r="J137" s="6"/>
      <c r="K137" s="6"/>
      <c r="L137" s="6"/>
      <c r="M137" s="2"/>
      <c r="N137" s="6"/>
      <c r="O137" s="3"/>
      <c r="P137" s="6"/>
      <c r="Q137" s="6"/>
      <c r="R137" s="6"/>
      <c r="S137" s="6"/>
      <c r="T137" s="12"/>
      <c r="U137" s="12"/>
      <c r="V137" s="6"/>
      <c r="W137" s="6"/>
      <c r="X137" s="6"/>
      <c r="Y137" s="2"/>
      <c r="Z137" s="6"/>
      <c r="AA137" s="6"/>
      <c r="AB137" s="178"/>
      <c r="AC137" s="106"/>
    </row>
    <row r="138" spans="1:78" x14ac:dyDescent="0.25">
      <c r="A138" s="23" t="s">
        <v>5</v>
      </c>
      <c r="B138" s="80" t="s">
        <v>5</v>
      </c>
      <c r="C138" s="80" t="s">
        <v>5</v>
      </c>
      <c r="D138" s="23"/>
      <c r="E138" s="23"/>
      <c r="F138" s="23"/>
      <c r="G138" s="23"/>
      <c r="H138" s="23"/>
      <c r="I138" s="23"/>
      <c r="J138" s="23"/>
      <c r="K138" s="23"/>
      <c r="L138" s="23"/>
      <c r="M138" s="81"/>
      <c r="N138" s="6"/>
      <c r="O138" s="50"/>
      <c r="P138" s="23"/>
      <c r="Q138" s="23"/>
      <c r="R138" s="23"/>
      <c r="S138" s="23"/>
      <c r="T138" s="151" t="s">
        <v>5</v>
      </c>
      <c r="U138" s="86"/>
      <c r="V138" s="23"/>
      <c r="W138" s="23"/>
      <c r="X138" s="23"/>
      <c r="Y138" s="81"/>
      <c r="Z138" s="6"/>
      <c r="AA138" s="6"/>
      <c r="AB138" s="180" t="s">
        <v>5</v>
      </c>
      <c r="AC138" s="112"/>
    </row>
    <row r="139" spans="1:78" x14ac:dyDescent="0.25">
      <c r="A139" s="6" t="s">
        <v>5</v>
      </c>
      <c r="B139" s="24" t="s">
        <v>5</v>
      </c>
      <c r="C139" s="24" t="s">
        <v>5</v>
      </c>
      <c r="D139" s="6"/>
      <c r="E139" s="6"/>
      <c r="F139" s="6"/>
      <c r="G139" s="6"/>
      <c r="H139" s="6"/>
      <c r="I139" s="6"/>
      <c r="J139" s="6"/>
      <c r="K139" s="6"/>
      <c r="L139" s="6"/>
      <c r="M139" s="2"/>
      <c r="N139" s="6"/>
      <c r="O139" s="3"/>
      <c r="P139" s="6"/>
      <c r="Q139" s="6"/>
      <c r="R139" s="6"/>
      <c r="S139" s="6"/>
      <c r="T139" s="13"/>
      <c r="U139" s="12"/>
      <c r="V139" s="6"/>
      <c r="W139" s="6"/>
      <c r="X139" s="6"/>
      <c r="Y139" s="2"/>
      <c r="Z139" s="6"/>
      <c r="AA139" s="6"/>
      <c r="AB139" s="111"/>
      <c r="AC139" s="106"/>
    </row>
    <row r="140" spans="1:78" x14ac:dyDescent="0.25">
      <c r="A140" s="6" t="s">
        <v>5</v>
      </c>
      <c r="B140" s="24" t="s">
        <v>5</v>
      </c>
      <c r="C140" s="24" t="s">
        <v>5</v>
      </c>
      <c r="D140" s="6"/>
      <c r="E140" s="6" t="s">
        <v>5</v>
      </c>
      <c r="F140" s="6"/>
      <c r="G140" s="6"/>
      <c r="H140" s="6"/>
      <c r="I140" s="6"/>
      <c r="J140" s="6"/>
      <c r="K140" s="6"/>
      <c r="L140" s="6"/>
      <c r="M140" s="2"/>
      <c r="N140" s="6"/>
      <c r="O140" s="3"/>
      <c r="P140" s="6"/>
      <c r="Q140" s="6"/>
      <c r="R140" s="6"/>
      <c r="S140" s="6"/>
      <c r="T140" s="13"/>
      <c r="U140" s="12"/>
      <c r="V140" s="6"/>
      <c r="W140" s="6"/>
      <c r="X140" s="6"/>
      <c r="Y140" s="2"/>
      <c r="Z140" s="6"/>
      <c r="AA140" s="6"/>
      <c r="AB140" s="111"/>
      <c r="AC140" s="106"/>
    </row>
    <row r="141" spans="1:78" x14ac:dyDescent="0.25">
      <c r="A141" s="2" t="s">
        <v>5</v>
      </c>
      <c r="B141" s="6" t="s">
        <v>5</v>
      </c>
      <c r="C141" s="24" t="s">
        <v>5</v>
      </c>
      <c r="D141" s="6" t="s">
        <v>5</v>
      </c>
      <c r="E141" s="6"/>
      <c r="F141" s="6"/>
      <c r="G141" s="6"/>
      <c r="H141" s="6"/>
      <c r="I141" s="6"/>
      <c r="J141" s="6"/>
      <c r="K141" s="6"/>
      <c r="L141" s="6"/>
      <c r="M141" s="2"/>
      <c r="N141" s="6"/>
      <c r="O141" s="3"/>
      <c r="P141" s="6"/>
      <c r="Q141" s="6"/>
      <c r="R141" s="6"/>
      <c r="S141" s="14"/>
      <c r="T141" s="12"/>
      <c r="U141" s="12"/>
      <c r="V141" s="6"/>
      <c r="W141" s="6"/>
      <c r="X141" s="6"/>
      <c r="Y141" s="2"/>
      <c r="Z141" s="6"/>
      <c r="AA141" s="6"/>
      <c r="AB141" s="178"/>
      <c r="AC141" s="106"/>
    </row>
    <row r="142" spans="1:78" x14ac:dyDescent="0.25">
      <c r="A142" s="4" t="s">
        <v>3</v>
      </c>
      <c r="B142" s="13">
        <f>SUM(D142:Y142)</f>
        <v>0</v>
      </c>
      <c r="C142" s="9"/>
      <c r="D142" s="14">
        <f>SUM(D132:D141)</f>
        <v>0</v>
      </c>
      <c r="E142" s="14">
        <f t="shared" ref="E142:Y142" si="15">SUM(E132:E140)</f>
        <v>0</v>
      </c>
      <c r="F142" s="14">
        <f t="shared" si="15"/>
        <v>0</v>
      </c>
      <c r="G142" s="14">
        <f t="shared" si="15"/>
        <v>0</v>
      </c>
      <c r="H142" s="14">
        <f t="shared" si="15"/>
        <v>0</v>
      </c>
      <c r="I142" s="14">
        <f t="shared" si="15"/>
        <v>0</v>
      </c>
      <c r="J142" s="14">
        <f t="shared" si="15"/>
        <v>0</v>
      </c>
      <c r="K142" s="14">
        <f t="shared" si="15"/>
        <v>0</v>
      </c>
      <c r="L142" s="14">
        <f t="shared" si="15"/>
        <v>0</v>
      </c>
      <c r="M142" s="35">
        <f t="shared" si="15"/>
        <v>0</v>
      </c>
      <c r="N142" s="14">
        <f t="shared" si="15"/>
        <v>0</v>
      </c>
      <c r="O142" s="22">
        <f t="shared" si="15"/>
        <v>0</v>
      </c>
      <c r="P142" s="14">
        <f t="shared" si="15"/>
        <v>0</v>
      </c>
      <c r="Q142" s="14">
        <f t="shared" si="15"/>
        <v>0</v>
      </c>
      <c r="R142" s="14">
        <f t="shared" si="15"/>
        <v>0</v>
      </c>
      <c r="S142" s="14">
        <f t="shared" si="15"/>
        <v>0</v>
      </c>
      <c r="T142" s="13">
        <f t="shared" si="15"/>
        <v>0</v>
      </c>
      <c r="U142" s="13">
        <f t="shared" si="15"/>
        <v>0</v>
      </c>
      <c r="V142" s="14">
        <f t="shared" si="15"/>
        <v>0</v>
      </c>
      <c r="W142" s="14">
        <f t="shared" si="15"/>
        <v>0</v>
      </c>
      <c r="X142" s="14">
        <f t="shared" si="15"/>
        <v>0</v>
      </c>
      <c r="Y142" s="35">
        <f t="shared" si="15"/>
        <v>0</v>
      </c>
      <c r="Z142" s="6"/>
      <c r="AA142" s="6"/>
      <c r="AB142" s="111">
        <f>SUM(AB132:AB140)</f>
        <v>0</v>
      </c>
      <c r="AC142" s="107">
        <f>SUM(AC132:AC140)</f>
        <v>0</v>
      </c>
    </row>
    <row r="143" spans="1:78" x14ac:dyDescent="0.25">
      <c r="N143" s="6"/>
      <c r="T143" s="26"/>
      <c r="U143" s="26"/>
      <c r="Z143" s="6"/>
      <c r="AA143" s="6"/>
      <c r="AB143" s="110"/>
      <c r="AC143" s="110"/>
    </row>
    <row r="144" spans="1:78" x14ac:dyDescent="0.25">
      <c r="A144" s="11">
        <v>45689</v>
      </c>
      <c r="B144" s="6" t="s">
        <v>7</v>
      </c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34"/>
      <c r="N144" s="9"/>
      <c r="O144" s="20"/>
      <c r="P144" s="9"/>
      <c r="Q144" s="9"/>
      <c r="R144" s="9"/>
      <c r="S144" s="9"/>
      <c r="T144" s="9"/>
      <c r="U144" s="9"/>
      <c r="V144" s="9"/>
      <c r="W144" s="9"/>
      <c r="X144" s="9"/>
      <c r="Y144" s="34"/>
      <c r="Z144" s="9"/>
      <c r="AA144" s="9"/>
      <c r="AB144" s="178"/>
      <c r="AC144" s="106"/>
    </row>
    <row r="145" spans="1:29" x14ac:dyDescent="0.25">
      <c r="A145" t="s">
        <v>5</v>
      </c>
      <c r="B145" s="57" t="s">
        <v>5</v>
      </c>
      <c r="C145" s="2" t="s">
        <v>5</v>
      </c>
      <c r="D145" s="6"/>
      <c r="E145" s="6"/>
      <c r="F145" s="6"/>
      <c r="G145" s="6"/>
      <c r="H145" s="6">
        <v>0</v>
      </c>
      <c r="I145" s="6"/>
      <c r="J145" s="6"/>
      <c r="K145" s="6"/>
      <c r="L145" s="6"/>
      <c r="M145" s="2"/>
      <c r="N145" s="6"/>
      <c r="O145" s="195" t="s">
        <v>5</v>
      </c>
      <c r="P145" s="14" t="s">
        <v>5</v>
      </c>
      <c r="Q145" s="14">
        <v>0</v>
      </c>
      <c r="R145" s="6"/>
      <c r="S145" s="6"/>
      <c r="T145" s="13" t="s">
        <v>5</v>
      </c>
      <c r="U145" s="12"/>
      <c r="V145" s="6"/>
      <c r="W145" s="6"/>
      <c r="X145" s="6"/>
      <c r="Y145" s="2"/>
      <c r="Z145" s="6"/>
      <c r="AA145" s="6"/>
      <c r="AB145" s="111">
        <v>0</v>
      </c>
      <c r="AC145" s="107">
        <f>AB145*20%</f>
        <v>0</v>
      </c>
    </row>
    <row r="146" spans="1:29" x14ac:dyDescent="0.25">
      <c r="A146" s="6" t="s">
        <v>5</v>
      </c>
      <c r="B146" s="90" t="s">
        <v>5</v>
      </c>
      <c r="C146" s="2" t="s">
        <v>5</v>
      </c>
      <c r="D146" s="6"/>
      <c r="E146" s="6" t="s">
        <v>5</v>
      </c>
      <c r="F146" s="6"/>
      <c r="G146" s="6" t="s">
        <v>5</v>
      </c>
      <c r="H146" s="6">
        <v>0</v>
      </c>
      <c r="I146" s="6"/>
      <c r="J146" s="6"/>
      <c r="K146" s="6"/>
      <c r="L146" s="6"/>
      <c r="M146" s="2"/>
      <c r="N146" s="6"/>
      <c r="O146" s="3"/>
      <c r="P146" s="6"/>
      <c r="Q146" s="14">
        <v>0</v>
      </c>
      <c r="R146" s="6"/>
      <c r="S146" s="6"/>
      <c r="T146" s="12"/>
      <c r="U146" s="12"/>
      <c r="V146" s="6"/>
      <c r="W146" s="6"/>
      <c r="X146" s="6"/>
      <c r="Y146" s="2"/>
      <c r="Z146" s="6"/>
      <c r="AA146" s="6"/>
      <c r="AB146" s="178"/>
      <c r="AC146" s="106"/>
    </row>
    <row r="147" spans="1:29" x14ac:dyDescent="0.25">
      <c r="A147" s="6" t="s">
        <v>5</v>
      </c>
      <c r="B147" s="76" t="s">
        <v>5</v>
      </c>
      <c r="C147" s="24" t="s">
        <v>5</v>
      </c>
      <c r="D147" s="6"/>
      <c r="E147" s="6" t="s">
        <v>5</v>
      </c>
      <c r="F147" s="6"/>
      <c r="G147" s="6"/>
      <c r="H147" s="6">
        <v>0</v>
      </c>
      <c r="I147" s="6"/>
      <c r="J147" s="6"/>
      <c r="K147" s="6"/>
      <c r="L147" s="14">
        <v>0</v>
      </c>
      <c r="M147" s="2"/>
      <c r="N147" s="14" t="s">
        <v>5</v>
      </c>
      <c r="O147" s="3"/>
      <c r="P147" s="14">
        <v>0</v>
      </c>
      <c r="Q147" s="6"/>
      <c r="R147" s="6"/>
      <c r="S147" s="6"/>
      <c r="T147" s="12"/>
      <c r="U147" s="12"/>
      <c r="V147" s="6"/>
      <c r="W147" s="6"/>
      <c r="X147" s="6"/>
      <c r="Y147" s="2"/>
      <c r="Z147" s="6"/>
      <c r="AA147" s="6"/>
      <c r="AB147" s="178"/>
      <c r="AC147" s="106"/>
    </row>
    <row r="148" spans="1:29" x14ac:dyDescent="0.25">
      <c r="A148" s="6" t="s">
        <v>5</v>
      </c>
      <c r="B148" s="76" t="s">
        <v>5</v>
      </c>
      <c r="C148" s="24" t="s">
        <v>5</v>
      </c>
      <c r="D148" s="6"/>
      <c r="E148" s="6"/>
      <c r="F148" s="6"/>
      <c r="G148" s="6"/>
      <c r="H148" s="6"/>
      <c r="I148" s="6"/>
      <c r="J148" s="6">
        <v>0</v>
      </c>
      <c r="L148" s="6"/>
      <c r="M148" s="2"/>
      <c r="N148" s="6"/>
      <c r="O148" s="22"/>
      <c r="P148" s="14"/>
      <c r="Q148" s="6"/>
      <c r="R148" s="6"/>
      <c r="S148" s="14" t="s">
        <v>5</v>
      </c>
      <c r="T148" s="12"/>
      <c r="U148" s="12"/>
      <c r="V148" s="6"/>
      <c r="W148" s="6"/>
      <c r="X148" s="6"/>
      <c r="Y148" s="2"/>
      <c r="Z148" s="6"/>
      <c r="AA148" s="6"/>
      <c r="AB148" s="178"/>
      <c r="AC148" s="106"/>
    </row>
    <row r="149" spans="1:29" x14ac:dyDescent="0.25">
      <c r="A149" s="6" t="s">
        <v>5</v>
      </c>
      <c r="B149" s="76" t="s">
        <v>5</v>
      </c>
      <c r="C149" s="24" t="s">
        <v>5</v>
      </c>
      <c r="D149" s="6" t="s">
        <v>5</v>
      </c>
      <c r="E149" s="6"/>
      <c r="F149" s="6"/>
      <c r="G149" s="6"/>
      <c r="H149" s="6"/>
      <c r="I149" s="6"/>
      <c r="J149" s="6"/>
      <c r="K149" s="14">
        <v>0</v>
      </c>
      <c r="L149" s="6" t="s">
        <v>5</v>
      </c>
      <c r="M149" s="2"/>
      <c r="N149" s="6"/>
      <c r="O149" s="3"/>
      <c r="P149" s="14" t="s">
        <v>5</v>
      </c>
      <c r="Q149" s="6"/>
      <c r="R149" s="6"/>
      <c r="S149" s="14"/>
      <c r="T149" s="12"/>
      <c r="U149" s="12"/>
      <c r="V149" s="6"/>
      <c r="W149" s="6"/>
      <c r="X149" s="6"/>
      <c r="Y149" s="2"/>
      <c r="Z149" s="6"/>
      <c r="AA149" s="6"/>
      <c r="AB149" s="178"/>
      <c r="AC149" s="106"/>
    </row>
    <row r="150" spans="1:29" x14ac:dyDescent="0.25">
      <c r="A150" s="6" t="s">
        <v>5</v>
      </c>
      <c r="B150" s="12"/>
      <c r="C150" s="24"/>
      <c r="D150" s="6" t="s">
        <v>5</v>
      </c>
      <c r="E150" s="6"/>
      <c r="F150" s="6"/>
      <c r="G150" s="6"/>
      <c r="H150" s="6"/>
      <c r="I150" s="6"/>
      <c r="J150" s="6"/>
      <c r="K150" s="6"/>
      <c r="L150" s="6"/>
      <c r="M150" s="2"/>
      <c r="N150" s="6"/>
      <c r="O150" s="3"/>
      <c r="P150" s="6"/>
      <c r="Q150" s="6"/>
      <c r="R150" s="6"/>
      <c r="S150" s="14" t="s">
        <v>5</v>
      </c>
      <c r="T150" s="12"/>
      <c r="U150" s="12"/>
      <c r="V150" s="6"/>
      <c r="W150" s="6"/>
      <c r="X150" s="6"/>
      <c r="Y150" s="2"/>
      <c r="Z150" s="6"/>
      <c r="AA150" s="6"/>
      <c r="AB150" s="178"/>
      <c r="AC150" s="106"/>
    </row>
    <row r="151" spans="1:29" x14ac:dyDescent="0.25">
      <c r="A151" s="2" t="s">
        <v>5</v>
      </c>
      <c r="B151" s="12"/>
      <c r="C151" s="24"/>
      <c r="D151" s="3" t="s">
        <v>5</v>
      </c>
      <c r="E151" s="6"/>
      <c r="F151" s="6"/>
      <c r="G151" s="6"/>
      <c r="H151" s="6"/>
      <c r="I151" s="6"/>
      <c r="J151" s="6"/>
      <c r="K151" s="6"/>
      <c r="L151" s="6"/>
      <c r="M151" s="2"/>
      <c r="N151" s="6"/>
      <c r="O151" s="3"/>
      <c r="P151" s="6"/>
      <c r="Q151" s="6"/>
      <c r="R151" s="6"/>
      <c r="S151" s="14"/>
      <c r="T151" s="12"/>
      <c r="U151" s="12"/>
      <c r="V151" s="6"/>
      <c r="W151" s="6"/>
      <c r="X151" s="6"/>
      <c r="Y151" s="2"/>
      <c r="Z151" s="6"/>
      <c r="AA151" s="6"/>
      <c r="AB151" s="178"/>
      <c r="AC151" s="106"/>
    </row>
    <row r="152" spans="1:29" x14ac:dyDescent="0.25">
      <c r="A152" s="2" t="s">
        <v>5</v>
      </c>
      <c r="B152" s="12"/>
      <c r="C152" s="24"/>
      <c r="D152" s="3"/>
      <c r="E152" s="6" t="s">
        <v>5</v>
      </c>
      <c r="F152" s="6"/>
      <c r="G152" s="6"/>
      <c r="H152" s="6"/>
      <c r="I152" s="6"/>
      <c r="J152" s="6"/>
      <c r="K152" s="6"/>
      <c r="L152" s="6"/>
      <c r="M152" s="2"/>
      <c r="N152" s="6"/>
      <c r="O152" s="3"/>
      <c r="P152" s="6"/>
      <c r="Q152" s="6"/>
      <c r="R152" s="6"/>
      <c r="S152" s="14"/>
      <c r="T152" s="12"/>
      <c r="U152" s="12"/>
      <c r="V152" s="6"/>
      <c r="W152" s="6"/>
      <c r="X152" s="6"/>
      <c r="Y152" s="2"/>
      <c r="Z152" s="6"/>
      <c r="AA152" s="6"/>
      <c r="AB152" s="178"/>
      <c r="AC152" s="106"/>
    </row>
    <row r="153" spans="1:29" x14ac:dyDescent="0.25">
      <c r="A153" s="4" t="s">
        <v>3</v>
      </c>
      <c r="B153" s="13">
        <f>SUM(D153:Y153)</f>
        <v>0</v>
      </c>
      <c r="C153" s="9"/>
      <c r="D153" s="22">
        <f>SUM(D145:D151)</f>
        <v>0</v>
      </c>
      <c r="E153" s="14">
        <f>SUM(E145:E152)</f>
        <v>0</v>
      </c>
      <c r="F153" s="14">
        <f t="shared" ref="F153:Y153" si="16">SUM(F145:F150)</f>
        <v>0</v>
      </c>
      <c r="G153" s="14">
        <f t="shared" si="16"/>
        <v>0</v>
      </c>
      <c r="H153" s="14">
        <f t="shared" si="16"/>
        <v>0</v>
      </c>
      <c r="I153" s="14">
        <f t="shared" si="16"/>
        <v>0</v>
      </c>
      <c r="J153" s="14">
        <f t="shared" si="16"/>
        <v>0</v>
      </c>
      <c r="K153" s="14">
        <f t="shared" si="16"/>
        <v>0</v>
      </c>
      <c r="L153" s="14">
        <f t="shared" si="16"/>
        <v>0</v>
      </c>
      <c r="M153" s="35">
        <f t="shared" si="16"/>
        <v>0</v>
      </c>
      <c r="N153" s="14">
        <f t="shared" si="16"/>
        <v>0</v>
      </c>
      <c r="O153" s="22">
        <f t="shared" si="16"/>
        <v>0</v>
      </c>
      <c r="P153" s="14">
        <f t="shared" si="16"/>
        <v>0</v>
      </c>
      <c r="Q153" s="14">
        <f t="shared" si="16"/>
        <v>0</v>
      </c>
      <c r="R153" s="14">
        <f t="shared" si="16"/>
        <v>0</v>
      </c>
      <c r="S153" s="14">
        <f t="shared" si="16"/>
        <v>0</v>
      </c>
      <c r="T153" s="13">
        <f t="shared" si="16"/>
        <v>0</v>
      </c>
      <c r="U153" s="13">
        <f t="shared" si="16"/>
        <v>0</v>
      </c>
      <c r="V153" s="14">
        <f t="shared" si="16"/>
        <v>0</v>
      </c>
      <c r="W153" s="14">
        <f t="shared" si="16"/>
        <v>0</v>
      </c>
      <c r="X153" s="14">
        <f t="shared" si="16"/>
        <v>0</v>
      </c>
      <c r="Y153" s="35">
        <f t="shared" si="16"/>
        <v>0</v>
      </c>
      <c r="Z153" s="2"/>
      <c r="AA153" s="6"/>
      <c r="AB153" s="111">
        <f>SUM(AB145:AB150)</f>
        <v>0</v>
      </c>
      <c r="AC153" s="107">
        <f>SUM(AC145:AC150)</f>
        <v>0</v>
      </c>
    </row>
    <row r="154" spans="1:29" x14ac:dyDescent="0.25">
      <c r="N154" s="6"/>
      <c r="T154" s="26"/>
      <c r="U154" s="26"/>
      <c r="Z154" s="2"/>
      <c r="AA154" s="6"/>
      <c r="AB154" s="110"/>
      <c r="AC154" s="110"/>
    </row>
    <row r="155" spans="1:29" x14ac:dyDescent="0.25">
      <c r="A155" s="7">
        <v>45717</v>
      </c>
      <c r="B155" s="6" t="s">
        <v>7</v>
      </c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34"/>
      <c r="N155" s="9"/>
      <c r="O155" s="20"/>
      <c r="P155" s="9"/>
      <c r="Q155" s="9"/>
      <c r="R155" s="9"/>
      <c r="S155" s="9"/>
      <c r="T155" s="9"/>
      <c r="U155" s="9"/>
      <c r="V155" s="9"/>
      <c r="W155" s="9"/>
      <c r="X155" s="9"/>
      <c r="Y155" s="34"/>
      <c r="Z155" s="34"/>
      <c r="AA155" s="9"/>
      <c r="AB155" s="178"/>
      <c r="AC155" s="106"/>
    </row>
    <row r="156" spans="1:29" x14ac:dyDescent="0.25">
      <c r="A156" s="6" t="s">
        <v>5</v>
      </c>
      <c r="B156" s="12" t="s">
        <v>5</v>
      </c>
      <c r="C156" s="6" t="s">
        <v>5</v>
      </c>
      <c r="D156" s="6" t="s">
        <v>5</v>
      </c>
      <c r="F156" s="6"/>
      <c r="G156" s="6"/>
      <c r="H156" s="14">
        <v>0</v>
      </c>
      <c r="I156" s="6"/>
      <c r="J156" s="6"/>
      <c r="K156" s="6"/>
      <c r="L156" s="6"/>
      <c r="M156" s="2"/>
      <c r="N156" s="6"/>
      <c r="O156" s="3"/>
      <c r="P156" s="14" t="s">
        <v>5</v>
      </c>
      <c r="Q156" s="14">
        <v>0</v>
      </c>
      <c r="R156" s="6"/>
      <c r="S156" s="6"/>
      <c r="T156" s="12"/>
      <c r="U156" s="12"/>
      <c r="V156" s="6"/>
      <c r="W156" s="6"/>
      <c r="X156" s="6"/>
      <c r="Y156" s="2"/>
      <c r="Z156" s="2"/>
      <c r="AA156" s="6"/>
      <c r="AB156" s="178"/>
      <c r="AC156" s="106"/>
    </row>
    <row r="157" spans="1:29" x14ac:dyDescent="0.25">
      <c r="A157" s="6" t="s">
        <v>5</v>
      </c>
      <c r="B157" s="58" t="s">
        <v>5</v>
      </c>
      <c r="C157" s="2" t="s">
        <v>5</v>
      </c>
      <c r="D157" s="6"/>
      <c r="E157" s="14" t="s">
        <v>5</v>
      </c>
      <c r="F157" s="6"/>
      <c r="G157" s="6" t="s">
        <v>6</v>
      </c>
      <c r="H157" s="6">
        <v>0</v>
      </c>
      <c r="I157" s="6"/>
      <c r="J157" s="6"/>
      <c r="K157" s="6"/>
      <c r="L157" s="6"/>
      <c r="M157" s="2"/>
      <c r="N157" s="6"/>
      <c r="O157" s="3"/>
      <c r="P157" s="6"/>
      <c r="Q157" s="14">
        <v>0</v>
      </c>
      <c r="R157" s="6"/>
      <c r="S157" s="6"/>
      <c r="T157" s="12"/>
      <c r="U157" s="12"/>
      <c r="V157" s="6"/>
      <c r="W157" s="6"/>
      <c r="X157" s="6"/>
      <c r="Y157" s="2"/>
      <c r="Z157" s="2"/>
      <c r="AA157" s="6"/>
      <c r="AB157" s="178"/>
      <c r="AC157" s="106"/>
    </row>
    <row r="158" spans="1:29" x14ac:dyDescent="0.25">
      <c r="A158" s="6" t="s">
        <v>5</v>
      </c>
      <c r="B158" s="58" t="s">
        <v>5</v>
      </c>
      <c r="C158" s="12" t="s">
        <v>5</v>
      </c>
      <c r="D158" s="6"/>
      <c r="E158" s="6"/>
      <c r="F158" s="6"/>
      <c r="G158" s="6"/>
      <c r="H158" s="6">
        <v>0</v>
      </c>
      <c r="I158" s="6"/>
      <c r="J158" s="6"/>
      <c r="K158" s="6"/>
      <c r="L158" s="14" t="s">
        <v>5</v>
      </c>
      <c r="M158" s="2"/>
      <c r="N158" s="14">
        <v>0</v>
      </c>
      <c r="O158" s="22" t="s">
        <v>5</v>
      </c>
      <c r="P158" s="6"/>
      <c r="Q158" s="6"/>
      <c r="R158" s="6"/>
      <c r="S158" s="6"/>
      <c r="T158" s="12"/>
      <c r="U158" s="12"/>
      <c r="V158" s="6"/>
      <c r="W158" s="6"/>
      <c r="X158" s="6"/>
      <c r="Y158" s="2"/>
      <c r="Z158" s="2"/>
      <c r="AA158" s="6"/>
      <c r="AB158" s="111" t="s">
        <v>5</v>
      </c>
      <c r="AC158" s="107">
        <v>0</v>
      </c>
    </row>
    <row r="159" spans="1:29" x14ac:dyDescent="0.25">
      <c r="A159" s="6" t="s">
        <v>5</v>
      </c>
      <c r="B159" s="58" t="s">
        <v>5</v>
      </c>
      <c r="C159" s="12" t="s">
        <v>5</v>
      </c>
      <c r="D159" s="6"/>
      <c r="E159" s="14" t="s">
        <v>5</v>
      </c>
      <c r="F159" s="6"/>
      <c r="G159" s="6"/>
      <c r="H159" s="6"/>
      <c r="I159" s="6"/>
      <c r="J159" s="6">
        <v>0</v>
      </c>
      <c r="K159" s="6"/>
      <c r="L159" s="6"/>
      <c r="M159" s="2"/>
      <c r="N159" s="6"/>
      <c r="O159" s="3"/>
      <c r="P159" s="6"/>
      <c r="Q159" s="6"/>
      <c r="R159" s="6"/>
      <c r="S159" s="6"/>
      <c r="T159" s="12"/>
      <c r="U159" s="12"/>
      <c r="V159" s="6"/>
      <c r="W159" s="6"/>
      <c r="X159" s="6"/>
      <c r="Y159" s="2"/>
      <c r="Z159" s="2"/>
      <c r="AA159" s="6"/>
      <c r="AB159" s="178"/>
      <c r="AC159" s="106"/>
    </row>
    <row r="160" spans="1:29" x14ac:dyDescent="0.25">
      <c r="A160" s="6" t="s">
        <v>5</v>
      </c>
      <c r="B160" s="58" t="s">
        <v>5</v>
      </c>
      <c r="C160" s="6" t="s">
        <v>5</v>
      </c>
      <c r="D160" s="6"/>
      <c r="E160" s="6"/>
      <c r="F160" s="6"/>
      <c r="G160" s="6"/>
      <c r="H160" s="6"/>
      <c r="I160" s="6"/>
      <c r="J160" s="6"/>
      <c r="K160" s="6"/>
      <c r="L160" s="6"/>
      <c r="M160" s="2"/>
      <c r="N160" s="14" t="s">
        <v>5</v>
      </c>
      <c r="O160" s="3"/>
      <c r="P160" s="14">
        <v>0</v>
      </c>
      <c r="Q160" s="6"/>
      <c r="R160" s="6"/>
      <c r="S160" s="6"/>
      <c r="T160" s="13" t="s">
        <v>5</v>
      </c>
      <c r="U160" s="12"/>
      <c r="V160" s="6"/>
      <c r="W160" s="14" t="s">
        <v>5</v>
      </c>
      <c r="X160" s="6"/>
      <c r="Y160" s="2"/>
      <c r="Z160" s="2"/>
      <c r="AA160" s="6"/>
      <c r="AB160" s="111" t="s">
        <v>5</v>
      </c>
      <c r="AC160" s="106"/>
    </row>
    <row r="161" spans="1:76" x14ac:dyDescent="0.25">
      <c r="A161" s="6" t="s">
        <v>5</v>
      </c>
      <c r="B161" s="83" t="s">
        <v>5</v>
      </c>
      <c r="C161" s="8" t="s">
        <v>5</v>
      </c>
      <c r="D161" s="6"/>
      <c r="E161" s="14" t="s">
        <v>5</v>
      </c>
      <c r="F161" s="6"/>
      <c r="G161" s="6"/>
      <c r="H161" s="6"/>
      <c r="I161" s="6" t="s">
        <v>5</v>
      </c>
      <c r="J161" s="6"/>
      <c r="K161" s="6"/>
      <c r="L161" s="6"/>
      <c r="M161" s="2"/>
      <c r="N161" s="6"/>
      <c r="O161" s="3"/>
      <c r="P161" s="6"/>
      <c r="Q161" s="6"/>
      <c r="R161" s="6"/>
      <c r="S161" s="6"/>
      <c r="T161" s="13"/>
      <c r="U161" s="12"/>
      <c r="V161" s="6"/>
      <c r="W161" s="6"/>
      <c r="X161" s="6"/>
      <c r="Y161" s="2"/>
      <c r="Z161" s="2"/>
      <c r="AA161" s="6"/>
      <c r="AB161" s="111"/>
      <c r="AC161" s="106"/>
    </row>
    <row r="162" spans="1:76" x14ac:dyDescent="0.25">
      <c r="A162" s="6" t="s">
        <v>5</v>
      </c>
      <c r="B162" s="83" t="s">
        <v>5</v>
      </c>
      <c r="C162" s="8" t="s">
        <v>5</v>
      </c>
      <c r="D162" s="14" t="s">
        <v>5</v>
      </c>
      <c r="E162" s="6" t="s">
        <v>5</v>
      </c>
      <c r="F162" s="6"/>
      <c r="G162" s="6"/>
      <c r="H162" s="6"/>
      <c r="I162" s="6"/>
      <c r="J162" s="6"/>
      <c r="K162" s="6"/>
      <c r="L162" s="6"/>
      <c r="M162" s="2"/>
      <c r="N162" s="6"/>
      <c r="O162" s="3"/>
      <c r="P162" s="6"/>
      <c r="Q162" s="6"/>
      <c r="R162" s="6"/>
      <c r="S162" s="6"/>
      <c r="T162" s="12"/>
      <c r="U162" s="12"/>
      <c r="V162" s="6"/>
      <c r="W162" s="6"/>
      <c r="X162" s="6"/>
      <c r="Y162" s="2"/>
      <c r="Z162" s="2"/>
      <c r="AA162" s="6"/>
      <c r="AB162" s="178"/>
      <c r="AC162" s="106"/>
    </row>
    <row r="163" spans="1:76" x14ac:dyDescent="0.25">
      <c r="A163" s="6" t="s">
        <v>5</v>
      </c>
      <c r="B163" s="83" t="s">
        <v>5</v>
      </c>
      <c r="C163" s="8" t="s">
        <v>5</v>
      </c>
      <c r="D163" s="22" t="s">
        <v>5</v>
      </c>
      <c r="E163" s="6"/>
      <c r="F163" s="6"/>
      <c r="G163" s="6"/>
      <c r="H163" s="6"/>
      <c r="I163" s="6"/>
      <c r="J163" s="6"/>
      <c r="K163" s="6"/>
      <c r="L163" s="6"/>
      <c r="M163" s="2"/>
      <c r="N163" s="6"/>
      <c r="O163" s="3"/>
      <c r="P163" s="6"/>
      <c r="Q163" s="6"/>
      <c r="R163" s="6"/>
      <c r="S163" s="14" t="s">
        <v>5</v>
      </c>
      <c r="T163" s="12"/>
      <c r="U163" s="12"/>
      <c r="V163" s="6"/>
      <c r="W163" s="6"/>
      <c r="X163" s="6"/>
      <c r="Y163" s="2"/>
      <c r="Z163" s="2"/>
      <c r="AA163" s="6"/>
      <c r="AB163" s="178"/>
      <c r="AC163" s="106"/>
    </row>
    <row r="164" spans="1:76" x14ac:dyDescent="0.25">
      <c r="A164" s="6" t="s">
        <v>5</v>
      </c>
      <c r="B164" s="83" t="s">
        <v>5</v>
      </c>
      <c r="C164" s="8" t="s">
        <v>5</v>
      </c>
      <c r="D164" s="3"/>
      <c r="E164" s="6"/>
      <c r="F164" s="6"/>
      <c r="G164" s="6"/>
      <c r="H164" s="6"/>
      <c r="I164" s="6"/>
      <c r="J164" s="6"/>
      <c r="K164" s="6"/>
      <c r="L164" s="6" t="s">
        <v>5</v>
      </c>
      <c r="M164" s="2"/>
      <c r="N164" s="6"/>
      <c r="O164" s="3"/>
      <c r="P164" s="6"/>
      <c r="Q164" s="6"/>
      <c r="R164" s="6"/>
      <c r="S164" s="6"/>
      <c r="T164" s="12"/>
      <c r="U164" s="12"/>
      <c r="V164" s="6"/>
      <c r="W164" s="6"/>
      <c r="X164" s="6"/>
      <c r="Y164" s="2"/>
      <c r="Z164" s="2"/>
      <c r="AA164" s="6"/>
      <c r="AB164" s="178"/>
      <c r="AC164" s="106"/>
    </row>
    <row r="165" spans="1:76" x14ac:dyDescent="0.25">
      <c r="A165" s="4" t="s">
        <v>3</v>
      </c>
      <c r="B165" s="13">
        <f>SUM(D165:S165)</f>
        <v>0</v>
      </c>
      <c r="C165" s="9"/>
      <c r="D165" s="22">
        <f>SUM(D156:D164)</f>
        <v>0</v>
      </c>
      <c r="E165" s="22">
        <f>SUM(E156:E164)</f>
        <v>0</v>
      </c>
      <c r="F165" s="22">
        <f t="shared" ref="F165:Y165" si="17">SUM(F156:F164)</f>
        <v>0</v>
      </c>
      <c r="G165" s="22">
        <f t="shared" si="17"/>
        <v>0</v>
      </c>
      <c r="H165" s="22">
        <f t="shared" si="17"/>
        <v>0</v>
      </c>
      <c r="I165" s="22">
        <f t="shared" si="17"/>
        <v>0</v>
      </c>
      <c r="J165" s="22">
        <f t="shared" si="17"/>
        <v>0</v>
      </c>
      <c r="K165" s="22">
        <f t="shared" si="17"/>
        <v>0</v>
      </c>
      <c r="L165" s="22">
        <f t="shared" si="17"/>
        <v>0</v>
      </c>
      <c r="M165" s="36">
        <f t="shared" si="17"/>
        <v>0</v>
      </c>
      <c r="N165" s="14">
        <f t="shared" si="17"/>
        <v>0</v>
      </c>
      <c r="O165" s="22">
        <f t="shared" si="17"/>
        <v>0</v>
      </c>
      <c r="P165" s="22">
        <f t="shared" si="17"/>
        <v>0</v>
      </c>
      <c r="Q165" s="22">
        <f t="shared" si="17"/>
        <v>0</v>
      </c>
      <c r="R165" s="22">
        <f t="shared" si="17"/>
        <v>0</v>
      </c>
      <c r="S165" s="22">
        <f t="shared" si="17"/>
        <v>0</v>
      </c>
      <c r="T165" s="150">
        <f t="shared" si="17"/>
        <v>0</v>
      </c>
      <c r="U165" s="150">
        <f t="shared" si="17"/>
        <v>0</v>
      </c>
      <c r="V165" s="22">
        <f t="shared" si="17"/>
        <v>0</v>
      </c>
      <c r="W165" s="22">
        <f t="shared" si="17"/>
        <v>0</v>
      </c>
      <c r="X165" s="22">
        <f t="shared" si="17"/>
        <v>0</v>
      </c>
      <c r="Y165" s="36">
        <f t="shared" si="17"/>
        <v>0</v>
      </c>
      <c r="Z165" s="2"/>
      <c r="AA165" s="6"/>
      <c r="AB165" s="111" t="s">
        <v>5</v>
      </c>
      <c r="AC165" s="111">
        <f>SUM(AC156:AC164)</f>
        <v>0</v>
      </c>
    </row>
    <row r="166" spans="1:76" x14ac:dyDescent="0.25">
      <c r="A166" t="s">
        <v>29</v>
      </c>
      <c r="B166" s="14">
        <f>SUM(B142+B153+B165)</f>
        <v>0</v>
      </c>
      <c r="D166" s="6"/>
      <c r="E166" s="6"/>
      <c r="F166" s="6"/>
      <c r="G166" s="6"/>
      <c r="H166" s="6"/>
      <c r="I166" s="6"/>
      <c r="J166" s="6"/>
      <c r="K166" s="6"/>
      <c r="L166" s="6"/>
      <c r="M166" s="2"/>
      <c r="N166" s="6"/>
      <c r="O166" s="3"/>
      <c r="P166" s="6"/>
      <c r="Q166" s="6"/>
      <c r="R166" s="6"/>
      <c r="S166" s="6"/>
      <c r="T166" s="12"/>
      <c r="U166" s="12"/>
      <c r="V166" s="6"/>
      <c r="W166" s="6"/>
      <c r="X166" s="6"/>
      <c r="Y166" s="2"/>
      <c r="Z166" s="2"/>
      <c r="AA166" s="6"/>
      <c r="AB166" s="178"/>
      <c r="AC166" s="106"/>
    </row>
    <row r="167" spans="1:76" ht="15.75" thickBot="1" x14ac:dyDescent="0.3">
      <c r="A167" s="6" t="s">
        <v>4</v>
      </c>
      <c r="B167" s="47">
        <f>SUM(D167:Y167)</f>
        <v>0</v>
      </c>
      <c r="C167" s="9"/>
      <c r="D167" s="22">
        <f t="shared" ref="D167:Y167" si="18">SUM(D165+D153+D142)</f>
        <v>0</v>
      </c>
      <c r="E167" s="14">
        <f t="shared" si="18"/>
        <v>0</v>
      </c>
      <c r="F167" s="14">
        <f t="shared" si="18"/>
        <v>0</v>
      </c>
      <c r="G167" s="14">
        <f t="shared" si="18"/>
        <v>0</v>
      </c>
      <c r="H167" s="14">
        <f t="shared" si="18"/>
        <v>0</v>
      </c>
      <c r="I167" s="14">
        <f t="shared" si="18"/>
        <v>0</v>
      </c>
      <c r="J167" s="14">
        <f t="shared" si="18"/>
        <v>0</v>
      </c>
      <c r="K167" s="14">
        <f t="shared" si="18"/>
        <v>0</v>
      </c>
      <c r="L167" s="14">
        <f t="shared" si="18"/>
        <v>0</v>
      </c>
      <c r="M167" s="35">
        <f t="shared" si="18"/>
        <v>0</v>
      </c>
      <c r="N167" s="14">
        <f t="shared" si="18"/>
        <v>0</v>
      </c>
      <c r="O167" s="22">
        <f t="shared" si="18"/>
        <v>0</v>
      </c>
      <c r="P167" s="14">
        <f t="shared" si="18"/>
        <v>0</v>
      </c>
      <c r="Q167" s="14">
        <f t="shared" si="18"/>
        <v>0</v>
      </c>
      <c r="R167" s="14">
        <f t="shared" si="18"/>
        <v>0</v>
      </c>
      <c r="S167" s="14">
        <f t="shared" si="18"/>
        <v>0</v>
      </c>
      <c r="T167" s="13">
        <f t="shared" si="18"/>
        <v>0</v>
      </c>
      <c r="U167" s="13">
        <f t="shared" si="18"/>
        <v>0</v>
      </c>
      <c r="V167" s="14">
        <f t="shared" si="18"/>
        <v>0</v>
      </c>
      <c r="W167" s="14">
        <f t="shared" si="18"/>
        <v>0</v>
      </c>
      <c r="X167" s="14">
        <f t="shared" si="18"/>
        <v>0</v>
      </c>
      <c r="Y167" s="35">
        <f t="shared" si="18"/>
        <v>0</v>
      </c>
      <c r="Z167" s="2"/>
      <c r="AA167" s="6"/>
      <c r="AB167" s="111" t="e">
        <f>SUM(AB165+AB153+AB142)</f>
        <v>#VALUE!</v>
      </c>
      <c r="AC167" s="159">
        <f>SUM(AC165+AC153+AC142)</f>
        <v>0</v>
      </c>
      <c r="AD167" s="164"/>
      <c r="AE167" s="164"/>
      <c r="AF167" s="164" t="s">
        <v>5</v>
      </c>
      <c r="AG167" s="164"/>
      <c r="AH167" s="164"/>
      <c r="AI167" s="164"/>
      <c r="AJ167" s="165"/>
    </row>
    <row r="168" spans="1:76" s="31" customFormat="1" x14ac:dyDescent="0.25">
      <c r="N168" s="91"/>
      <c r="AA168" s="91"/>
      <c r="AC168" s="91"/>
      <c r="AD168"/>
      <c r="AE168"/>
      <c r="AF168" t="s">
        <v>5</v>
      </c>
      <c r="AG168"/>
      <c r="AH168" s="16" t="s">
        <v>5</v>
      </c>
      <c r="AI168"/>
      <c r="AJ168" s="166" t="s">
        <v>5</v>
      </c>
      <c r="AK168"/>
      <c r="AL168"/>
      <c r="AM168"/>
      <c r="AN168"/>
      <c r="AO168"/>
      <c r="AP168"/>
      <c r="AQ168"/>
      <c r="AR168"/>
      <c r="AS168"/>
      <c r="AT168" s="26"/>
      <c r="AU168" s="26"/>
      <c r="AV168" s="26"/>
      <c r="AW168" s="26"/>
      <c r="AX168" s="26"/>
      <c r="AY168" s="26"/>
      <c r="AZ168" s="26"/>
      <c r="BA168" s="26"/>
      <c r="BB168" s="26"/>
      <c r="BC168" s="26"/>
      <c r="BD168" s="26"/>
      <c r="BE168" s="26"/>
      <c r="BF168" s="26"/>
      <c r="BG168" s="26"/>
      <c r="BH168" s="26"/>
      <c r="BI168" s="26"/>
      <c r="BJ168" s="26"/>
      <c r="BK168" s="26"/>
      <c r="BL168" s="26"/>
      <c r="BM168" s="26"/>
      <c r="BN168" s="26"/>
      <c r="BO168" s="26"/>
      <c r="BP168" s="26"/>
      <c r="BQ168" s="26"/>
      <c r="BR168" s="26"/>
      <c r="BS168" s="26"/>
      <c r="BT168" s="26"/>
      <c r="BU168" s="26"/>
      <c r="BV168" s="26"/>
      <c r="BW168" s="26"/>
      <c r="BX168" s="26"/>
    </row>
    <row r="169" spans="1:76" ht="15.75" thickBot="1" x14ac:dyDescent="0.3">
      <c r="A169" s="21" t="s">
        <v>8</v>
      </c>
      <c r="B169" s="47">
        <f>SUM(D169:X169)</f>
        <v>3574.25</v>
      </c>
      <c r="C169" s="9"/>
      <c r="D169" s="73">
        <f t="shared" ref="D169:X169" si="19">SUM(D48+D91+D129+D167)</f>
        <v>56.7</v>
      </c>
      <c r="E169" s="73">
        <f t="shared" si="19"/>
        <v>24.3</v>
      </c>
      <c r="F169" s="71">
        <f t="shared" si="19"/>
        <v>0</v>
      </c>
      <c r="G169" s="71">
        <f t="shared" si="19"/>
        <v>537.26</v>
      </c>
      <c r="H169" s="71">
        <f t="shared" si="19"/>
        <v>0</v>
      </c>
      <c r="I169" s="71">
        <f t="shared" si="19"/>
        <v>402.92</v>
      </c>
      <c r="J169" s="71">
        <f t="shared" si="19"/>
        <v>0</v>
      </c>
      <c r="K169" s="71">
        <f t="shared" si="19"/>
        <v>220</v>
      </c>
      <c r="L169" s="71">
        <f t="shared" si="19"/>
        <v>317.94</v>
      </c>
      <c r="M169" s="72">
        <f t="shared" si="19"/>
        <v>965.93</v>
      </c>
      <c r="N169" s="71">
        <f t="shared" si="19"/>
        <v>165</v>
      </c>
      <c r="O169" s="73">
        <f t="shared" si="19"/>
        <v>0</v>
      </c>
      <c r="P169" s="71">
        <f t="shared" si="19"/>
        <v>134.19999999999999</v>
      </c>
      <c r="Q169" s="71">
        <f t="shared" si="19"/>
        <v>0</v>
      </c>
      <c r="R169" s="71">
        <f t="shared" si="19"/>
        <v>0</v>
      </c>
      <c r="S169" s="71">
        <f t="shared" si="19"/>
        <v>0</v>
      </c>
      <c r="T169" s="71">
        <v>0</v>
      </c>
      <c r="U169" s="71">
        <f t="shared" si="19"/>
        <v>0</v>
      </c>
      <c r="V169" s="71">
        <f t="shared" si="19"/>
        <v>0</v>
      </c>
      <c r="W169" s="71">
        <f t="shared" si="19"/>
        <v>750</v>
      </c>
      <c r="X169" s="71">
        <f t="shared" si="19"/>
        <v>0</v>
      </c>
      <c r="Y169" s="118">
        <v>0</v>
      </c>
      <c r="Z169" s="34"/>
      <c r="AA169" s="9"/>
      <c r="AB169" s="111">
        <v>0</v>
      </c>
      <c r="AC169" s="159">
        <f>SUM(AC48+AC91+AC129+AC167)</f>
        <v>10</v>
      </c>
      <c r="AD169" s="16">
        <f>SUM(D169:V169)</f>
        <v>2824.25</v>
      </c>
      <c r="AF169">
        <f>SUM(AF167:AF168)</f>
        <v>0</v>
      </c>
      <c r="AH169" s="16"/>
      <c r="AJ169" s="166"/>
    </row>
    <row r="170" spans="1:76" x14ac:dyDescent="0.25">
      <c r="A170" s="93" t="s">
        <v>173</v>
      </c>
      <c r="B170" s="93"/>
      <c r="C170" s="93"/>
      <c r="D170" s="176">
        <v>230</v>
      </c>
      <c r="E170" s="176">
        <v>200</v>
      </c>
      <c r="F170" s="94">
        <v>372</v>
      </c>
      <c r="G170" s="176">
        <v>3225</v>
      </c>
      <c r="H170" s="176">
        <v>945</v>
      </c>
      <c r="I170" s="176">
        <v>435</v>
      </c>
      <c r="J170" s="173">
        <v>500</v>
      </c>
      <c r="K170" s="173">
        <v>1200</v>
      </c>
      <c r="L170" s="176">
        <v>340</v>
      </c>
      <c r="M170" s="176">
        <v>850</v>
      </c>
      <c r="N170" s="173">
        <v>605</v>
      </c>
      <c r="O170" s="176">
        <v>300</v>
      </c>
      <c r="P170" s="176">
        <v>810</v>
      </c>
      <c r="Q170" s="173">
        <v>200</v>
      </c>
      <c r="R170" s="173">
        <v>0</v>
      </c>
      <c r="S170" s="95">
        <v>250</v>
      </c>
      <c r="T170" s="13">
        <v>500</v>
      </c>
      <c r="U170" s="13">
        <v>130</v>
      </c>
      <c r="V170" s="173">
        <v>150</v>
      </c>
      <c r="W170" s="173">
        <v>0</v>
      </c>
      <c r="X170" s="173">
        <v>0</v>
      </c>
      <c r="Y170" s="173">
        <v>0</v>
      </c>
      <c r="Z170" s="2"/>
      <c r="AA170" s="14">
        <v>0</v>
      </c>
      <c r="AB170" s="111" t="s">
        <v>5</v>
      </c>
      <c r="AC170" s="159"/>
      <c r="AD170" s="167">
        <f>SUM(D170:Y170)</f>
        <v>11242</v>
      </c>
      <c r="AE170" s="93" t="s">
        <v>176</v>
      </c>
      <c r="AF170" s="26"/>
      <c r="AH170" s="16"/>
      <c r="AJ170" s="166"/>
    </row>
    <row r="171" spans="1:76" x14ac:dyDescent="0.25">
      <c r="A171" s="96"/>
      <c r="B171" s="96"/>
      <c r="C171" s="96"/>
      <c r="D171" s="129"/>
      <c r="E171" s="129"/>
      <c r="F171" s="129"/>
      <c r="G171" s="129"/>
      <c r="H171" s="130" t="s">
        <v>5</v>
      </c>
      <c r="I171" s="129"/>
      <c r="J171" s="129"/>
      <c r="K171" s="131"/>
      <c r="L171" s="129"/>
      <c r="M171" s="132"/>
      <c r="N171" s="129"/>
      <c r="O171" s="133"/>
      <c r="P171" s="129"/>
      <c r="Q171" s="129"/>
      <c r="R171" s="129"/>
      <c r="S171" s="129"/>
      <c r="T171" s="129"/>
      <c r="U171" s="129"/>
      <c r="V171" s="134"/>
      <c r="W171" s="134"/>
      <c r="X171" s="134"/>
      <c r="Y171" s="184"/>
      <c r="Z171" s="34"/>
      <c r="AA171" s="9"/>
      <c r="AB171" s="182"/>
      <c r="AC171" s="160"/>
      <c r="AD171" s="167"/>
      <c r="AF171" s="70"/>
      <c r="AG171" s="16"/>
      <c r="AJ171" s="166"/>
      <c r="AL171" t="s">
        <v>5</v>
      </c>
      <c r="AO171" s="16" t="s">
        <v>5</v>
      </c>
    </row>
    <row r="172" spans="1:76" ht="192" x14ac:dyDescent="0.25">
      <c r="A172" s="96"/>
      <c r="B172" s="96"/>
      <c r="C172" s="98">
        <f>+SUM(C173-C170)</f>
        <v>0</v>
      </c>
      <c r="D172" s="230" t="s">
        <v>59</v>
      </c>
      <c r="E172" s="230" t="s">
        <v>60</v>
      </c>
      <c r="F172" s="230" t="s">
        <v>61</v>
      </c>
      <c r="G172" s="230" t="s">
        <v>1</v>
      </c>
      <c r="H172" s="230" t="s">
        <v>151</v>
      </c>
      <c r="I172" s="230" t="s">
        <v>2</v>
      </c>
      <c r="J172" s="231" t="s">
        <v>62</v>
      </c>
      <c r="K172" s="231" t="s">
        <v>69</v>
      </c>
      <c r="L172" s="230" t="s">
        <v>63</v>
      </c>
      <c r="M172" s="230" t="s">
        <v>64</v>
      </c>
      <c r="N172" s="232" t="s">
        <v>72</v>
      </c>
      <c r="O172" s="230" t="s">
        <v>150</v>
      </c>
      <c r="P172" s="230" t="s">
        <v>52</v>
      </c>
      <c r="Q172" s="230" t="s">
        <v>70</v>
      </c>
      <c r="R172" s="230" t="s">
        <v>73</v>
      </c>
      <c r="S172" s="230" t="s">
        <v>152</v>
      </c>
      <c r="T172" s="232" t="s">
        <v>153</v>
      </c>
      <c r="U172" s="230" t="s">
        <v>156</v>
      </c>
      <c r="V172" s="230" t="s">
        <v>157</v>
      </c>
      <c r="W172" s="135" t="s">
        <v>162</v>
      </c>
      <c r="X172" s="135" t="s">
        <v>166</v>
      </c>
      <c r="Y172" s="135" t="s">
        <v>74</v>
      </c>
      <c r="Z172" s="69" t="s">
        <v>74</v>
      </c>
      <c r="AA172" s="69" t="s">
        <v>143</v>
      </c>
      <c r="AB172" s="104" t="s">
        <v>55</v>
      </c>
      <c r="AC172" s="161" t="s">
        <v>55</v>
      </c>
      <c r="AD172" s="70"/>
      <c r="AE172" s="70"/>
      <c r="AF172" s="70"/>
      <c r="AG172" s="70"/>
      <c r="AH172" s="70"/>
      <c r="AJ172" s="166" t="s">
        <v>5</v>
      </c>
      <c r="AL172" t="s">
        <v>5</v>
      </c>
    </row>
    <row r="173" spans="1:76" x14ac:dyDescent="0.25">
      <c r="A173" s="96"/>
      <c r="B173" s="96"/>
      <c r="C173" s="96"/>
      <c r="D173" s="94" t="s">
        <v>5</v>
      </c>
      <c r="E173" s="94" t="s">
        <v>5</v>
      </c>
      <c r="F173" s="94" t="s">
        <v>5</v>
      </c>
      <c r="G173" s="94" t="s">
        <v>5</v>
      </c>
      <c r="H173" s="94" t="s">
        <v>5</v>
      </c>
      <c r="I173" s="94" t="s">
        <v>5</v>
      </c>
      <c r="J173" s="94" t="s">
        <v>5</v>
      </c>
      <c r="K173" s="94" t="s">
        <v>5</v>
      </c>
      <c r="L173" s="94" t="s">
        <v>5</v>
      </c>
      <c r="M173" s="94" t="s">
        <v>5</v>
      </c>
      <c r="N173" s="94" t="s">
        <v>5</v>
      </c>
      <c r="O173" s="114" t="s">
        <v>5</v>
      </c>
      <c r="P173" s="94" t="s">
        <v>5</v>
      </c>
      <c r="Q173" s="94" t="s">
        <v>5</v>
      </c>
      <c r="R173" s="94" t="s">
        <v>5</v>
      </c>
      <c r="S173" s="70" t="s">
        <v>5</v>
      </c>
      <c r="T173" s="70" t="s">
        <v>5</v>
      </c>
      <c r="U173" s="70"/>
      <c r="V173" s="70"/>
      <c r="W173" s="128" t="s">
        <v>5</v>
      </c>
      <c r="X173" s="204" t="s">
        <v>5</v>
      </c>
      <c r="Y173" s="128" t="s">
        <v>5</v>
      </c>
      <c r="AB173" s="108" t="s">
        <v>5</v>
      </c>
      <c r="AC173" s="108"/>
      <c r="AD173" s="167"/>
      <c r="AE173" s="70" t="s">
        <v>5</v>
      </c>
      <c r="AF173" s="70" t="s">
        <v>5</v>
      </c>
      <c r="AG173" s="70"/>
      <c r="AH173" s="16"/>
      <c r="AI173" s="16"/>
      <c r="AK173" s="16" t="s">
        <v>5</v>
      </c>
      <c r="AM173" t="s">
        <v>5</v>
      </c>
    </row>
    <row r="174" spans="1:76" x14ac:dyDescent="0.25">
      <c r="A174" s="96"/>
      <c r="B174" s="96"/>
      <c r="C174" s="191"/>
      <c r="D174" s="96"/>
      <c r="E174" s="96"/>
      <c r="F174" s="96"/>
      <c r="G174" s="96"/>
      <c r="H174" s="96"/>
      <c r="I174" s="96" t="s">
        <v>5</v>
      </c>
      <c r="J174" s="96"/>
      <c r="K174" s="96"/>
      <c r="L174" s="96"/>
      <c r="M174" s="96"/>
      <c r="N174" s="96" t="s">
        <v>5</v>
      </c>
      <c r="O174" s="113"/>
      <c r="P174" s="96"/>
      <c r="Q174" s="96"/>
      <c r="R174" s="94" t="s">
        <v>5</v>
      </c>
      <c r="S174" s="26"/>
      <c r="T174" s="26"/>
      <c r="U174" s="26"/>
      <c r="V174" s="26"/>
      <c r="W174" s="136" t="s">
        <v>5</v>
      </c>
      <c r="X174" s="136"/>
      <c r="Y174" s="136" t="s">
        <v>5</v>
      </c>
      <c r="AB174" s="110"/>
      <c r="AC174" s="110"/>
      <c r="AD174" s="90" t="s">
        <v>5</v>
      </c>
      <c r="AE174" s="26" t="s">
        <v>5</v>
      </c>
      <c r="AF174" s="26" t="s">
        <v>5</v>
      </c>
      <c r="AG174" s="26"/>
    </row>
    <row r="175" spans="1:76" x14ac:dyDescent="0.25">
      <c r="A175" s="96" t="s">
        <v>5</v>
      </c>
      <c r="B175" s="96"/>
      <c r="C175" s="96"/>
      <c r="D175" s="94"/>
      <c r="E175" s="214" t="s">
        <v>5</v>
      </c>
      <c r="F175" s="94"/>
      <c r="G175" s="94"/>
      <c r="H175" s="94"/>
      <c r="I175" s="94"/>
      <c r="J175" s="94"/>
      <c r="K175" s="94"/>
      <c r="L175" s="94"/>
      <c r="M175" s="94"/>
      <c r="N175" s="94" t="s">
        <v>5</v>
      </c>
      <c r="O175" s="114"/>
      <c r="P175" s="94"/>
      <c r="Q175" s="94"/>
      <c r="R175" s="94"/>
      <c r="S175" s="70"/>
      <c r="T175" s="70"/>
      <c r="U175" s="70"/>
      <c r="V175" s="70"/>
      <c r="W175" s="128" t="s">
        <v>5</v>
      </c>
      <c r="X175" s="128"/>
      <c r="Y175" s="128" t="s">
        <v>5</v>
      </c>
      <c r="AB175" s="108"/>
      <c r="AC175" s="108"/>
      <c r="AD175" s="90" t="s">
        <v>5</v>
      </c>
      <c r="AE175" s="26" t="s">
        <v>5</v>
      </c>
      <c r="AF175" s="70" t="s">
        <v>5</v>
      </c>
      <c r="AG175" s="26"/>
    </row>
    <row r="176" spans="1:76" x14ac:dyDescent="0.25">
      <c r="A176" s="96" t="s">
        <v>5</v>
      </c>
      <c r="B176" s="96"/>
      <c r="C176" s="96"/>
      <c r="D176" s="94" t="s">
        <v>5</v>
      </c>
      <c r="E176" s="94" t="s">
        <v>5</v>
      </c>
      <c r="F176" s="94"/>
      <c r="G176" s="94" t="s">
        <v>5</v>
      </c>
      <c r="H176" s="94" t="s">
        <v>5</v>
      </c>
      <c r="I176" s="94"/>
      <c r="J176" s="94" t="s">
        <v>5</v>
      </c>
      <c r="K176" s="94" t="s">
        <v>5</v>
      </c>
      <c r="L176" s="94" t="s">
        <v>5</v>
      </c>
      <c r="M176" s="94" t="s">
        <v>5</v>
      </c>
      <c r="N176" s="94" t="s">
        <v>5</v>
      </c>
      <c r="O176" s="114" t="s">
        <v>5</v>
      </c>
      <c r="P176" s="94" t="s">
        <v>5</v>
      </c>
      <c r="Q176" s="94"/>
      <c r="R176" s="94"/>
      <c r="S176" s="70"/>
      <c r="T176" s="70"/>
      <c r="U176" s="70"/>
      <c r="V176" s="70"/>
      <c r="W176" s="128" t="s">
        <v>5</v>
      </c>
      <c r="X176" s="128"/>
      <c r="Y176" s="187"/>
      <c r="Z176" s="187"/>
      <c r="AA176" s="188"/>
      <c r="AB176" s="108"/>
      <c r="AC176" s="108"/>
      <c r="AD176" s="90"/>
      <c r="AE176" s="26"/>
      <c r="AF176" s="26"/>
      <c r="AG176" s="26"/>
    </row>
    <row r="177" spans="1:40" x14ac:dyDescent="0.25">
      <c r="A177" s="96"/>
      <c r="B177" s="96"/>
      <c r="C177" s="96"/>
      <c r="D177" s="94"/>
      <c r="E177" s="94"/>
      <c r="F177" s="94"/>
      <c r="G177" s="94"/>
      <c r="H177" s="94" t="s">
        <v>5</v>
      </c>
      <c r="I177" s="94"/>
      <c r="J177" s="94"/>
      <c r="K177" s="94"/>
      <c r="L177" s="94"/>
      <c r="M177" s="94"/>
      <c r="N177" s="94"/>
      <c r="O177" s="114"/>
      <c r="P177" s="94"/>
      <c r="Q177" s="94"/>
      <c r="R177" s="94"/>
      <c r="S177" s="70"/>
      <c r="T177" s="70"/>
      <c r="U177" s="170"/>
      <c r="V177" s="170" t="s">
        <v>107</v>
      </c>
      <c r="W177" s="201" t="s">
        <v>106</v>
      </c>
      <c r="X177" s="200"/>
      <c r="Y177" s="188"/>
      <c r="Z177" s="188"/>
      <c r="AA177" s="188"/>
      <c r="AB177" s="108"/>
      <c r="AC177" s="177"/>
      <c r="AD177" s="70">
        <f>SUM(AD178:AD179)</f>
        <v>11242</v>
      </c>
      <c r="AE177" s="26"/>
      <c r="AF177" s="26"/>
    </row>
    <row r="178" spans="1:40" x14ac:dyDescent="0.25">
      <c r="A178" s="97" t="s">
        <v>118</v>
      </c>
      <c r="B178" s="97"/>
      <c r="C178" s="97"/>
      <c r="D178" s="193">
        <f t="shared" ref="D178:T178" si="20">SUM(D48+D91+D129+D167)</f>
        <v>56.7</v>
      </c>
      <c r="E178" s="193">
        <f t="shared" si="20"/>
        <v>24.3</v>
      </c>
      <c r="F178" s="193">
        <v>0</v>
      </c>
      <c r="G178" s="193">
        <f t="shared" si="20"/>
        <v>537.26</v>
      </c>
      <c r="H178" s="193">
        <f t="shared" si="20"/>
        <v>0</v>
      </c>
      <c r="I178" s="193">
        <f t="shared" si="20"/>
        <v>402.92</v>
      </c>
      <c r="J178" s="193">
        <f t="shared" si="20"/>
        <v>0</v>
      </c>
      <c r="K178" s="193">
        <f t="shared" si="20"/>
        <v>220</v>
      </c>
      <c r="L178" s="193">
        <f t="shared" si="20"/>
        <v>317.94</v>
      </c>
      <c r="M178" s="193">
        <f t="shared" si="20"/>
        <v>965.93</v>
      </c>
      <c r="N178" s="193">
        <f t="shared" si="20"/>
        <v>165</v>
      </c>
      <c r="O178" s="193">
        <f t="shared" si="20"/>
        <v>0</v>
      </c>
      <c r="P178" s="193">
        <f t="shared" si="20"/>
        <v>134.19999999999999</v>
      </c>
      <c r="Q178" s="193">
        <f t="shared" si="20"/>
        <v>0</v>
      </c>
      <c r="R178" s="193">
        <f t="shared" si="20"/>
        <v>0</v>
      </c>
      <c r="S178" s="156">
        <v>0</v>
      </c>
      <c r="T178" s="98">
        <f t="shared" si="20"/>
        <v>0</v>
      </c>
      <c r="U178" s="156">
        <v>0</v>
      </c>
      <c r="V178" s="156">
        <v>0</v>
      </c>
      <c r="W178" s="156">
        <v>0</v>
      </c>
      <c r="X178" s="98">
        <v>0</v>
      </c>
      <c r="Y178" s="156">
        <v>0</v>
      </c>
      <c r="Z178" s="196">
        <v>0</v>
      </c>
      <c r="AA178" s="197">
        <v>0</v>
      </c>
      <c r="AB178" s="152" t="e">
        <f>SUM(AB48+AB91+AB129+AB167)</f>
        <v>#VALUE!</v>
      </c>
      <c r="AC178" s="162">
        <f>SUM(AC48+AC91+AC129+AC167)</f>
        <v>10</v>
      </c>
      <c r="AD178" s="185">
        <f>SUM(D178:X178)</f>
        <v>2824.25</v>
      </c>
      <c r="AE178" s="213" t="s">
        <v>117</v>
      </c>
      <c r="AF178" s="77"/>
      <c r="AG178" s="78"/>
      <c r="AH178" s="43" t="s">
        <v>5</v>
      </c>
      <c r="AI178" s="15" t="s">
        <v>5</v>
      </c>
      <c r="AJ178" s="16"/>
      <c r="AM178" s="30"/>
      <c r="AN178" s="30"/>
    </row>
    <row r="179" spans="1:40" x14ac:dyDescent="0.25">
      <c r="A179" s="99" t="s">
        <v>132</v>
      </c>
      <c r="B179" s="99"/>
      <c r="C179" s="97"/>
      <c r="D179" s="192">
        <f>SUM(D181-D178)</f>
        <v>173.3</v>
      </c>
      <c r="E179" s="192">
        <f>SUM(E181-E178)</f>
        <v>175.7</v>
      </c>
      <c r="F179" s="192">
        <f t="shared" ref="F179:L179" si="21">SUM(F181-F178)</f>
        <v>372</v>
      </c>
      <c r="G179" s="192">
        <f t="shared" si="21"/>
        <v>2687.74</v>
      </c>
      <c r="H179" s="192">
        <f t="shared" si="21"/>
        <v>945</v>
      </c>
      <c r="I179" s="192">
        <f t="shared" si="21"/>
        <v>32.079999999999984</v>
      </c>
      <c r="J179" s="192">
        <f t="shared" si="21"/>
        <v>500</v>
      </c>
      <c r="K179" s="192">
        <f t="shared" si="21"/>
        <v>980</v>
      </c>
      <c r="L179" s="192">
        <f t="shared" si="21"/>
        <v>22.060000000000002</v>
      </c>
      <c r="M179" s="192">
        <f t="shared" ref="M179:V179" si="22">SUM(M181-M178)</f>
        <v>-115.92999999999995</v>
      </c>
      <c r="N179" s="192">
        <f t="shared" si="22"/>
        <v>440</v>
      </c>
      <c r="O179" s="192">
        <f t="shared" si="22"/>
        <v>300</v>
      </c>
      <c r="P179" s="192">
        <f t="shared" si="22"/>
        <v>675.8</v>
      </c>
      <c r="Q179" s="192">
        <f t="shared" si="22"/>
        <v>200</v>
      </c>
      <c r="R179" s="192">
        <f t="shared" si="22"/>
        <v>0</v>
      </c>
      <c r="S179" s="192">
        <f t="shared" si="22"/>
        <v>250</v>
      </c>
      <c r="T179" s="192">
        <f t="shared" si="22"/>
        <v>500</v>
      </c>
      <c r="U179" s="192">
        <f t="shared" si="22"/>
        <v>130</v>
      </c>
      <c r="V179" s="192">
        <f t="shared" si="22"/>
        <v>150</v>
      </c>
      <c r="W179" s="192">
        <f t="shared" ref="W179:AA179" si="23">SUM(W181-W178)</f>
        <v>0</v>
      </c>
      <c r="X179" s="192">
        <f t="shared" si="23"/>
        <v>0</v>
      </c>
      <c r="Y179" s="192">
        <f t="shared" si="23"/>
        <v>0</v>
      </c>
      <c r="Z179" s="192">
        <f t="shared" si="23"/>
        <v>0</v>
      </c>
      <c r="AA179" s="192">
        <f t="shared" si="23"/>
        <v>0</v>
      </c>
      <c r="AB179" s="111">
        <v>0</v>
      </c>
      <c r="AC179" s="159">
        <v>0</v>
      </c>
      <c r="AD179" s="169">
        <f>SUM(D179:Z179)</f>
        <v>8417.75</v>
      </c>
      <c r="AE179" s="77" t="s">
        <v>119</v>
      </c>
      <c r="AF179" s="77"/>
      <c r="AG179" s="77"/>
      <c r="AH179" s="70"/>
    </row>
    <row r="180" spans="1:40" x14ac:dyDescent="0.25">
      <c r="A180" s="96" t="s">
        <v>30</v>
      </c>
      <c r="B180" s="96"/>
      <c r="C180" s="96"/>
      <c r="D180" s="98">
        <v>0</v>
      </c>
      <c r="E180" s="98">
        <v>0</v>
      </c>
      <c r="F180" s="98">
        <v>0</v>
      </c>
      <c r="G180" s="98">
        <v>0</v>
      </c>
      <c r="H180" s="98">
        <v>0</v>
      </c>
      <c r="I180" s="98">
        <v>0</v>
      </c>
      <c r="J180" s="98">
        <v>0</v>
      </c>
      <c r="K180" s="98">
        <v>0</v>
      </c>
      <c r="L180" s="98">
        <v>0</v>
      </c>
      <c r="M180" s="98">
        <v>0</v>
      </c>
      <c r="N180" s="98">
        <v>0</v>
      </c>
      <c r="O180" s="98">
        <v>0</v>
      </c>
      <c r="P180" s="98">
        <v>0</v>
      </c>
      <c r="Q180" s="98">
        <v>0</v>
      </c>
      <c r="R180" s="98">
        <v>0</v>
      </c>
      <c r="S180" s="156">
        <v>0</v>
      </c>
      <c r="T180" s="98">
        <v>0</v>
      </c>
      <c r="U180" s="98">
        <v>0</v>
      </c>
      <c r="V180" s="98">
        <v>0</v>
      </c>
      <c r="W180" s="98">
        <v>0</v>
      </c>
      <c r="X180" s="98">
        <f>+SUM(X178-X179)</f>
        <v>0</v>
      </c>
      <c r="Y180" s="98">
        <v>0</v>
      </c>
      <c r="Z180" s="98">
        <f>+SUM(Z178-Z179)</f>
        <v>0</v>
      </c>
      <c r="AA180" s="98">
        <f>+SUM(AA178-AA179)</f>
        <v>0</v>
      </c>
      <c r="AB180" s="171">
        <v>0</v>
      </c>
      <c r="AC180" s="162">
        <v>0</v>
      </c>
      <c r="AD180" s="169">
        <f>SUM(D180:Z180)</f>
        <v>0</v>
      </c>
      <c r="AE180" s="26" t="s">
        <v>30</v>
      </c>
      <c r="AF180" s="26"/>
      <c r="AG180" s="78"/>
      <c r="AH180" s="26"/>
      <c r="AI180" s="77"/>
      <c r="AJ180" s="78"/>
    </row>
    <row r="181" spans="1:40" ht="15.75" thickBot="1" x14ac:dyDescent="0.3">
      <c r="A181" s="97" t="s">
        <v>174</v>
      </c>
      <c r="B181" s="96"/>
      <c r="C181" s="96"/>
      <c r="D181" s="173">
        <v>230</v>
      </c>
      <c r="E181" s="173">
        <v>200</v>
      </c>
      <c r="F181" s="95">
        <v>372</v>
      </c>
      <c r="G181" s="173">
        <v>3225</v>
      </c>
      <c r="H181" s="173">
        <v>945</v>
      </c>
      <c r="I181" s="173">
        <v>435</v>
      </c>
      <c r="J181" s="173">
        <v>500</v>
      </c>
      <c r="K181" s="173">
        <v>1200</v>
      </c>
      <c r="L181" s="173">
        <v>340</v>
      </c>
      <c r="M181" s="173">
        <v>850</v>
      </c>
      <c r="N181" s="173">
        <v>605</v>
      </c>
      <c r="O181" s="173">
        <v>300</v>
      </c>
      <c r="P181" s="173">
        <v>810</v>
      </c>
      <c r="Q181" s="173">
        <v>200</v>
      </c>
      <c r="R181" s="173">
        <v>0</v>
      </c>
      <c r="S181" s="13">
        <v>250</v>
      </c>
      <c r="T181" s="95">
        <v>500</v>
      </c>
      <c r="U181" s="13">
        <v>130</v>
      </c>
      <c r="V181" s="173">
        <v>150</v>
      </c>
      <c r="W181" s="173">
        <v>0</v>
      </c>
      <c r="X181" s="95">
        <v>0</v>
      </c>
      <c r="Y181" s="209">
        <v>0</v>
      </c>
      <c r="Z181" s="198"/>
      <c r="AA181" s="198">
        <v>0</v>
      </c>
      <c r="AB181" s="111">
        <f>SUM(AB170)</f>
        <v>0</v>
      </c>
      <c r="AC181" s="159">
        <f>SUM(AC170)</f>
        <v>0</v>
      </c>
      <c r="AD181" s="185">
        <f>SUM(D181:Z181)</f>
        <v>11242</v>
      </c>
      <c r="AE181" s="77" t="s">
        <v>174</v>
      </c>
      <c r="AF181" s="26"/>
      <c r="AG181" s="70"/>
      <c r="AH181" s="16"/>
      <c r="AJ181" s="16"/>
      <c r="AL181" s="30" t="s">
        <v>5</v>
      </c>
    </row>
    <row r="182" spans="1:40" ht="15.75" thickBot="1" x14ac:dyDescent="0.3">
      <c r="A182" s="97" t="s">
        <v>147</v>
      </c>
      <c r="B182" s="96"/>
      <c r="C182" s="96"/>
      <c r="D182" s="100" t="s">
        <v>5</v>
      </c>
      <c r="E182" s="100" t="s">
        <v>5</v>
      </c>
      <c r="F182" s="100" t="s">
        <v>5</v>
      </c>
      <c r="G182" s="100" t="s">
        <v>5</v>
      </c>
      <c r="H182" s="100" t="s">
        <v>5</v>
      </c>
      <c r="I182" s="100" t="s">
        <v>5</v>
      </c>
      <c r="J182" s="100" t="s">
        <v>5</v>
      </c>
      <c r="K182" s="100" t="s">
        <v>5</v>
      </c>
      <c r="L182" s="100" t="s">
        <v>5</v>
      </c>
      <c r="M182" s="100" t="s">
        <v>5</v>
      </c>
      <c r="N182" s="121" t="s">
        <v>5</v>
      </c>
      <c r="O182" s="100" t="s">
        <v>5</v>
      </c>
      <c r="P182" s="101" t="s">
        <v>5</v>
      </c>
      <c r="Q182" s="100">
        <v>0</v>
      </c>
      <c r="R182" s="100">
        <v>0</v>
      </c>
      <c r="S182" s="48" t="s">
        <v>5</v>
      </c>
      <c r="T182" s="48" t="s">
        <v>5</v>
      </c>
      <c r="U182" s="48" t="s">
        <v>5</v>
      </c>
      <c r="V182" s="48">
        <v>0</v>
      </c>
      <c r="W182" s="190">
        <v>0</v>
      </c>
      <c r="X182" s="190">
        <v>0</v>
      </c>
      <c r="Y182" s="199">
        <v>0</v>
      </c>
      <c r="Z182" s="12"/>
      <c r="AA182" s="197"/>
      <c r="AB182" s="172" t="s">
        <v>5</v>
      </c>
      <c r="AC182" s="163"/>
      <c r="AD182" s="167">
        <v>0</v>
      </c>
      <c r="AE182" s="77" t="s">
        <v>5</v>
      </c>
      <c r="AF182" s="26" t="s">
        <v>5</v>
      </c>
      <c r="AG182" s="70"/>
      <c r="AH182" s="70"/>
      <c r="AJ182" s="70"/>
    </row>
    <row r="183" spans="1:40" x14ac:dyDescent="0.25">
      <c r="A183" s="15"/>
      <c r="D183" s="62"/>
      <c r="E183" s="62"/>
      <c r="F183" s="62"/>
      <c r="G183" s="62"/>
      <c r="H183" s="62"/>
      <c r="I183" s="62"/>
      <c r="J183" s="62"/>
      <c r="K183" s="62"/>
      <c r="L183" s="62"/>
      <c r="M183" s="62"/>
      <c r="N183" s="62"/>
      <c r="O183" s="205"/>
      <c r="P183" s="62"/>
      <c r="Q183" s="62"/>
      <c r="R183" s="62"/>
      <c r="S183" s="70"/>
      <c r="T183" s="62"/>
      <c r="U183" s="62"/>
      <c r="V183" s="70"/>
      <c r="W183" s="128"/>
      <c r="X183" s="123"/>
      <c r="Y183" s="123"/>
      <c r="Z183" s="207"/>
      <c r="AA183" s="208"/>
      <c r="AB183" s="108"/>
      <c r="AC183" s="108"/>
      <c r="AE183" s="70"/>
      <c r="AF183" s="70"/>
      <c r="AG183" s="70"/>
      <c r="AH183" s="70" t="s">
        <v>5</v>
      </c>
      <c r="AJ183" s="77" t="s">
        <v>5</v>
      </c>
      <c r="AK183" s="77"/>
    </row>
    <row r="184" spans="1:40" x14ac:dyDescent="0.25">
      <c r="D184" s="202"/>
      <c r="E184" s="202"/>
      <c r="F184" s="202"/>
      <c r="G184" s="202"/>
      <c r="H184" s="202"/>
      <c r="I184" s="202"/>
      <c r="J184" s="202"/>
      <c r="K184" s="202"/>
      <c r="L184" s="202"/>
      <c r="M184" s="202"/>
      <c r="N184" s="202"/>
      <c r="O184" s="202" t="s">
        <v>5</v>
      </c>
      <c r="P184" s="202"/>
      <c r="Q184" s="202"/>
      <c r="R184" s="202"/>
      <c r="S184" s="202"/>
      <c r="T184" s="202"/>
      <c r="U184" s="202"/>
      <c r="W184" s="206"/>
      <c r="X184" s="206"/>
      <c r="Y184" s="124"/>
      <c r="AB184" s="115"/>
      <c r="AC184" s="115"/>
    </row>
    <row r="185" spans="1:40" x14ac:dyDescent="0.25">
      <c r="W185" s="124"/>
      <c r="X185" s="124"/>
      <c r="Y185" s="125"/>
      <c r="AA185" s="124"/>
      <c r="AD185" s="80" t="s">
        <v>6</v>
      </c>
    </row>
    <row r="186" spans="1:40" x14ac:dyDescent="0.25">
      <c r="I186" s="97" t="s">
        <v>118</v>
      </c>
      <c r="N186" t="s">
        <v>5</v>
      </c>
      <c r="S186" s="97" t="s">
        <v>118</v>
      </c>
      <c r="W186" s="124"/>
      <c r="X186" s="124"/>
      <c r="Y186" s="124"/>
      <c r="Z186" s="124"/>
    </row>
    <row r="187" spans="1:40" x14ac:dyDescent="0.25">
      <c r="I187" t="s">
        <v>120</v>
      </c>
      <c r="S187" t="s">
        <v>120</v>
      </c>
      <c r="W187" s="124"/>
      <c r="X187" s="124"/>
      <c r="Y187" s="124"/>
      <c r="Z187" s="124"/>
    </row>
    <row r="188" spans="1:40" x14ac:dyDescent="0.25">
      <c r="I188" t="s">
        <v>30</v>
      </c>
      <c r="S188" t="s">
        <v>30</v>
      </c>
      <c r="W188" s="124"/>
      <c r="X188" s="124"/>
      <c r="Y188" s="124"/>
      <c r="Z188" s="124"/>
      <c r="AA188" s="66"/>
      <c r="AB188" s="66"/>
      <c r="AC188" s="66"/>
      <c r="AD188" s="66"/>
      <c r="AE188" s="66"/>
      <c r="AF188" s="66"/>
      <c r="AG188" s="66"/>
      <c r="AH188" s="66" t="s">
        <v>5</v>
      </c>
    </row>
    <row r="189" spans="1:40" x14ac:dyDescent="0.25">
      <c r="G189" t="s">
        <v>5</v>
      </c>
      <c r="I189" s="120" t="s">
        <v>68</v>
      </c>
      <c r="S189" t="s">
        <v>68</v>
      </c>
      <c r="W189" s="124"/>
      <c r="X189" s="124"/>
      <c r="Y189" s="124"/>
      <c r="Z189" s="124"/>
      <c r="AA189" s="16"/>
      <c r="AB189" s="16" t="s">
        <v>6</v>
      </c>
      <c r="AC189" s="16" t="s">
        <v>5</v>
      </c>
      <c r="AD189" s="67" t="s">
        <v>5</v>
      </c>
      <c r="AE189" s="64" t="s">
        <v>5</v>
      </c>
      <c r="AF189" s="64" t="s">
        <v>5</v>
      </c>
      <c r="AG189" s="64" t="s">
        <v>5</v>
      </c>
      <c r="AH189" s="64" t="s">
        <v>5</v>
      </c>
      <c r="AI189" s="16" t="s">
        <v>5</v>
      </c>
    </row>
    <row r="190" spans="1:40" x14ac:dyDescent="0.25">
      <c r="I190" t="s">
        <v>175</v>
      </c>
      <c r="S190" t="s">
        <v>175</v>
      </c>
      <c r="W190" s="124"/>
      <c r="X190" s="124"/>
      <c r="Y190" s="124"/>
      <c r="Z190" s="124"/>
      <c r="AA190" s="16"/>
      <c r="AB190" s="16" t="s">
        <v>5</v>
      </c>
      <c r="AC190" s="16" t="s">
        <v>5</v>
      </c>
      <c r="AD190" s="16" t="s">
        <v>5</v>
      </c>
      <c r="AE190" s="16" t="s">
        <v>5</v>
      </c>
      <c r="AF190" s="64" t="s">
        <v>5</v>
      </c>
      <c r="AG190" s="64" t="s">
        <v>5</v>
      </c>
      <c r="AH190" s="64" t="s">
        <v>5</v>
      </c>
      <c r="AI190" s="16" t="s">
        <v>5</v>
      </c>
      <c r="AJ190" t="s">
        <v>5</v>
      </c>
    </row>
    <row r="191" spans="1:40" x14ac:dyDescent="0.25">
      <c r="D191" s="202"/>
      <c r="E191" s="202"/>
      <c r="F191" s="202"/>
      <c r="G191" s="202"/>
      <c r="H191" s="202"/>
      <c r="I191" s="202"/>
      <c r="J191" s="203"/>
      <c r="K191" s="203"/>
      <c r="L191" s="202"/>
      <c r="M191" s="202"/>
      <c r="N191" s="202"/>
      <c r="O191" s="202"/>
      <c r="P191" s="202"/>
      <c r="Q191" s="202"/>
      <c r="R191" s="115"/>
      <c r="S191" s="115"/>
      <c r="T191" s="115"/>
      <c r="U191" s="115"/>
      <c r="V191" s="115"/>
      <c r="W191" s="115"/>
      <c r="X191" s="115"/>
      <c r="Y191" s="115"/>
      <c r="Z191" s="124"/>
      <c r="AA191" s="70"/>
      <c r="AB191" s="70" t="s">
        <v>5</v>
      </c>
      <c r="AC191" s="70" t="s">
        <v>5</v>
      </c>
      <c r="AD191" s="70" t="s">
        <v>5</v>
      </c>
      <c r="AE191" s="70" t="s">
        <v>5</v>
      </c>
      <c r="AF191" s="78" t="s">
        <v>5</v>
      </c>
      <c r="AG191" s="78" t="s">
        <v>5</v>
      </c>
      <c r="AH191" s="78" t="s">
        <v>5</v>
      </c>
      <c r="AI191" s="16" t="s">
        <v>5</v>
      </c>
      <c r="AJ191" t="s">
        <v>5</v>
      </c>
      <c r="AK191" s="63"/>
      <c r="AL191" s="63"/>
      <c r="AM191" s="63"/>
    </row>
    <row r="192" spans="1:40" x14ac:dyDescent="0.25">
      <c r="A192" s="15"/>
      <c r="W192" s="124"/>
      <c r="X192" s="124"/>
      <c r="Y192" s="126"/>
      <c r="Z192" s="124"/>
      <c r="AI192" s="70" t="s">
        <v>5</v>
      </c>
      <c r="AK192" s="63"/>
      <c r="AL192" s="63"/>
      <c r="AM192" s="63"/>
    </row>
    <row r="193" spans="1:41" x14ac:dyDescent="0.25">
      <c r="D193" s="64"/>
      <c r="E193" s="64"/>
      <c r="F193" s="64"/>
      <c r="G193" s="64"/>
      <c r="H193" s="64"/>
      <c r="I193" s="64"/>
      <c r="J193" s="64"/>
      <c r="K193" s="64"/>
      <c r="L193" s="64"/>
      <c r="M193" s="64"/>
      <c r="N193" s="64"/>
      <c r="O193" s="64"/>
      <c r="P193" s="64"/>
      <c r="Q193" s="64"/>
      <c r="R193" s="64"/>
      <c r="S193" s="64"/>
      <c r="T193" s="64"/>
      <c r="U193" s="64"/>
      <c r="V193" s="65"/>
      <c r="W193" s="127"/>
      <c r="X193" s="127"/>
      <c r="Y193" s="124"/>
      <c r="Z193" s="127"/>
      <c r="AA193" s="68"/>
      <c r="AB193" s="68"/>
      <c r="AC193" s="26" t="s">
        <v>5</v>
      </c>
      <c r="AD193" s="115" t="s">
        <v>5</v>
      </c>
      <c r="AE193" s="115" t="s">
        <v>5</v>
      </c>
      <c r="AF193" s="115" t="s">
        <v>5</v>
      </c>
      <c r="AG193" s="115" t="s">
        <v>5</v>
      </c>
      <c r="AH193" s="115" t="s">
        <v>5</v>
      </c>
    </row>
    <row r="194" spans="1:41" x14ac:dyDescent="0.25"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X194" s="126" t="s">
        <v>5</v>
      </c>
      <c r="Y194" s="126"/>
      <c r="Z194" s="124"/>
      <c r="AA194" s="16"/>
    </row>
    <row r="195" spans="1:41" x14ac:dyDescent="0.25"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26"/>
      <c r="X195" s="126">
        <v>14</v>
      </c>
      <c r="Y195" s="126"/>
      <c r="Z195" s="126" t="s">
        <v>71</v>
      </c>
      <c r="AA195" s="70" t="s">
        <v>5</v>
      </c>
      <c r="AB195" s="70" t="s">
        <v>5</v>
      </c>
      <c r="AC195" s="70" t="s">
        <v>5</v>
      </c>
      <c r="AD195" s="70" t="s">
        <v>5</v>
      </c>
      <c r="AE195" s="70" t="s">
        <v>5</v>
      </c>
      <c r="AF195" s="70" t="s">
        <v>5</v>
      </c>
      <c r="AG195" s="70" t="s">
        <v>5</v>
      </c>
      <c r="AH195" s="70" t="s">
        <v>5</v>
      </c>
    </row>
    <row r="196" spans="1:41" x14ac:dyDescent="0.25">
      <c r="D196" s="70"/>
      <c r="E196" s="70"/>
      <c r="F196" s="70"/>
      <c r="G196" s="70"/>
      <c r="H196" s="70"/>
      <c r="I196" s="70"/>
      <c r="J196" s="70"/>
      <c r="K196" s="70"/>
      <c r="L196" s="70"/>
      <c r="M196" s="70"/>
      <c r="N196" s="70"/>
      <c r="O196" s="70"/>
      <c r="P196" s="70"/>
      <c r="Q196" s="70"/>
      <c r="R196" s="70"/>
      <c r="S196" s="70"/>
      <c r="T196" s="70"/>
      <c r="U196" s="70"/>
      <c r="V196" s="70"/>
      <c r="W196" s="128"/>
      <c r="X196" s="128" t="s">
        <v>5</v>
      </c>
      <c r="Y196" s="181"/>
      <c r="Z196" s="128" t="s">
        <v>5</v>
      </c>
      <c r="AA196" s="16" t="s">
        <v>5</v>
      </c>
      <c r="AB196" s="16" t="s">
        <v>5</v>
      </c>
      <c r="AC196" s="16" t="s">
        <v>5</v>
      </c>
      <c r="AD196" s="16" t="s">
        <v>5</v>
      </c>
      <c r="AE196" s="16" t="s">
        <v>5</v>
      </c>
      <c r="AF196" s="16" t="s">
        <v>5</v>
      </c>
      <c r="AG196" s="16" t="s">
        <v>5</v>
      </c>
      <c r="AH196" s="16" t="s">
        <v>5</v>
      </c>
      <c r="AI196" s="70" t="s">
        <v>5</v>
      </c>
      <c r="AJ196" s="26"/>
      <c r="AK196" s="77" t="s">
        <v>5</v>
      </c>
      <c r="AL196" s="70"/>
      <c r="AM196" s="26"/>
      <c r="AN196" s="26"/>
      <c r="AO196" s="26"/>
    </row>
    <row r="197" spans="1:41" x14ac:dyDescent="0.25">
      <c r="S197" s="16"/>
      <c r="W197" s="124"/>
      <c r="X197" s="124"/>
      <c r="Y197" s="124"/>
      <c r="Z197" s="124"/>
      <c r="AA197" s="16" t="s">
        <v>5</v>
      </c>
      <c r="AB197" s="16" t="s">
        <v>5</v>
      </c>
      <c r="AC197" s="16" t="s">
        <v>5</v>
      </c>
      <c r="AD197" s="16" t="s">
        <v>5</v>
      </c>
      <c r="AE197" s="16" t="s">
        <v>5</v>
      </c>
      <c r="AF197" s="16" t="s">
        <v>5</v>
      </c>
      <c r="AG197" s="16" t="s">
        <v>5</v>
      </c>
      <c r="AH197" s="16" t="s">
        <v>5</v>
      </c>
      <c r="AI197" s="16" t="s">
        <v>5</v>
      </c>
      <c r="AJ197" s="16" t="s">
        <v>5</v>
      </c>
      <c r="AK197" s="16" t="s">
        <v>5</v>
      </c>
      <c r="AL197" s="16" t="s">
        <v>5</v>
      </c>
      <c r="AM197" s="16" t="s">
        <v>5</v>
      </c>
    </row>
    <row r="198" spans="1:41" x14ac:dyDescent="0.25"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Z198" s="1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</row>
    <row r="199" spans="1:41" x14ac:dyDescent="0.25">
      <c r="D199" s="26"/>
      <c r="E199" s="26"/>
      <c r="F199" s="26"/>
      <c r="G199" s="26"/>
      <c r="H199" s="26"/>
      <c r="I199" s="26"/>
      <c r="J199" s="26"/>
      <c r="S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</row>
    <row r="200" spans="1:41" x14ac:dyDescent="0.25">
      <c r="A200" s="77"/>
      <c r="B200" s="26"/>
      <c r="C200" s="26"/>
      <c r="D200" s="70"/>
      <c r="E200" s="70"/>
      <c r="F200" s="70"/>
      <c r="G200" s="70"/>
      <c r="H200" s="70"/>
      <c r="I200" s="70"/>
      <c r="J200" s="70"/>
      <c r="K200" s="70"/>
      <c r="L200" s="70"/>
      <c r="M200" s="70"/>
      <c r="N200" s="70"/>
      <c r="O200" s="70"/>
      <c r="P200" s="70"/>
      <c r="Q200" s="70"/>
      <c r="R200" s="70"/>
      <c r="S200" s="70"/>
      <c r="T200" s="70"/>
      <c r="U200" s="70"/>
      <c r="V200" s="70"/>
      <c r="W200" s="70"/>
      <c r="X200" s="70"/>
      <c r="Y200" s="70"/>
      <c r="Z200" s="70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</row>
    <row r="201" spans="1:41" x14ac:dyDescent="0.25">
      <c r="D201" s="70"/>
      <c r="E201" s="70"/>
      <c r="F201" s="70"/>
      <c r="G201" s="70"/>
      <c r="H201" s="70"/>
      <c r="I201" s="70"/>
      <c r="J201" s="70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70"/>
      <c r="AC201" s="70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</row>
    <row r="202" spans="1:41" ht="15.75" x14ac:dyDescent="0.25">
      <c r="D202" s="70"/>
      <c r="E202" s="70"/>
      <c r="F202" s="70"/>
      <c r="G202" s="70"/>
      <c r="H202" s="70"/>
      <c r="I202" s="70"/>
      <c r="J202" s="70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I202" s="16"/>
      <c r="AJ202" s="16"/>
      <c r="AK202" s="16"/>
      <c r="AL202" s="16"/>
      <c r="AM202" s="16"/>
      <c r="AN202" s="79"/>
    </row>
    <row r="203" spans="1:41" x14ac:dyDescent="0.25">
      <c r="D203" s="70"/>
      <c r="E203" s="70"/>
      <c r="F203" s="70"/>
      <c r="G203" s="70"/>
      <c r="H203" s="70"/>
      <c r="I203" s="70"/>
      <c r="J203" s="70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</row>
    <row r="204" spans="1:41" x14ac:dyDescent="0.25">
      <c r="D204" s="70"/>
      <c r="E204" s="70"/>
      <c r="F204" s="70"/>
      <c r="G204" s="70"/>
      <c r="H204" s="70"/>
      <c r="I204" s="70"/>
      <c r="J204" s="70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</row>
    <row r="205" spans="1:41" x14ac:dyDescent="0.25">
      <c r="D205" s="70"/>
      <c r="E205" s="70"/>
      <c r="F205" s="70"/>
      <c r="G205" s="70"/>
      <c r="H205" s="70"/>
      <c r="I205" s="70"/>
      <c r="J205" s="70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</row>
    <row r="206" spans="1:41" x14ac:dyDescent="0.25">
      <c r="D206" s="70"/>
      <c r="E206" s="70"/>
      <c r="F206" s="70"/>
      <c r="G206" s="70"/>
      <c r="H206" s="70"/>
      <c r="I206" s="70"/>
      <c r="J206" s="70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</row>
    <row r="209" spans="16:24" x14ac:dyDescent="0.25">
      <c r="P209" s="70"/>
    </row>
    <row r="210" spans="16:24" x14ac:dyDescent="0.25">
      <c r="X210" s="16" t="s">
        <v>5</v>
      </c>
    </row>
  </sheetData>
  <pageMargins left="0.70866141732283472" right="0.70866141732283472" top="0.74803149606299213" bottom="0.74803149606299213" header="0.31496062992125984" footer="0.31496062992125984"/>
  <pageSetup paperSize="9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U364"/>
  <sheetViews>
    <sheetView topLeftCell="A4" zoomScale="85" zoomScaleNormal="85" workbookViewId="0">
      <selection activeCell="J13" sqref="J13"/>
    </sheetView>
  </sheetViews>
  <sheetFormatPr defaultRowHeight="15" x14ac:dyDescent="0.25"/>
  <cols>
    <col min="3" max="3" width="7.7109375" customWidth="1"/>
    <col min="4" max="4" width="13.85546875" customWidth="1"/>
    <col min="5" max="5" width="10.5703125" customWidth="1"/>
    <col min="6" max="6" width="12" customWidth="1"/>
    <col min="7" max="8" width="9.28515625" bestFit="1" customWidth="1"/>
    <col min="9" max="9" width="13" bestFit="1" customWidth="1"/>
    <col min="10" max="10" width="11.7109375" customWidth="1"/>
    <col min="11" max="11" width="13.5703125" customWidth="1"/>
    <col min="12" max="13" width="9.28515625" bestFit="1" customWidth="1"/>
    <col min="15" max="15" width="11.85546875" customWidth="1"/>
    <col min="16" max="16" width="10.85546875" customWidth="1"/>
    <col min="17" max="17" width="14.28515625" customWidth="1"/>
    <col min="18" max="18" width="12.85546875" customWidth="1"/>
    <col min="19" max="20" width="9.28515625" bestFit="1" customWidth="1"/>
    <col min="21" max="21" width="9.7109375" bestFit="1" customWidth="1"/>
    <col min="22" max="22" width="9.28515625" bestFit="1" customWidth="1"/>
    <col min="23" max="23" width="12" customWidth="1"/>
    <col min="24" max="24" width="9.28515625" bestFit="1" customWidth="1"/>
    <col min="26" max="26" width="11.5703125" customWidth="1"/>
    <col min="27" max="35" width="9.28515625" bestFit="1" customWidth="1"/>
    <col min="38" max="38" width="10.85546875" customWidth="1"/>
    <col min="39" max="40" width="9.28515625" bestFit="1" customWidth="1"/>
    <col min="41" max="41" width="9.85546875" bestFit="1" customWidth="1"/>
    <col min="42" max="42" width="12.7109375" customWidth="1"/>
    <col min="43" max="43" width="14.85546875" customWidth="1"/>
    <col min="44" max="47" width="9.28515625" bestFit="1" customWidth="1"/>
  </cols>
  <sheetData>
    <row r="1" spans="2:47" ht="19.5" thickBot="1" x14ac:dyDescent="0.35">
      <c r="B1" s="17" t="s">
        <v>171</v>
      </c>
      <c r="C1" s="18"/>
      <c r="D1" s="18"/>
      <c r="E1" s="19"/>
    </row>
    <row r="6" spans="2:47" ht="18.75" x14ac:dyDescent="0.3">
      <c r="B6">
        <v>1</v>
      </c>
      <c r="D6" s="1" t="s">
        <v>112</v>
      </c>
      <c r="O6" s="1" t="s">
        <v>111</v>
      </c>
      <c r="Z6" s="1" t="s">
        <v>112</v>
      </c>
      <c r="AL6" s="1" t="s">
        <v>112</v>
      </c>
    </row>
    <row r="8" spans="2:47" x14ac:dyDescent="0.25">
      <c r="H8" s="24" t="s">
        <v>5</v>
      </c>
      <c r="I8" s="8" t="s">
        <v>5</v>
      </c>
      <c r="K8" s="8" t="s">
        <v>5</v>
      </c>
      <c r="S8" s="24" t="s">
        <v>5</v>
      </c>
      <c r="T8" s="8" t="s">
        <v>5</v>
      </c>
      <c r="V8" s="8" t="s">
        <v>5</v>
      </c>
      <c r="AD8" s="24" t="s">
        <v>5</v>
      </c>
      <c r="AE8" s="8" t="s">
        <v>5</v>
      </c>
      <c r="AG8" s="8" t="s">
        <v>5</v>
      </c>
      <c r="AP8" s="24" t="s">
        <v>5</v>
      </c>
      <c r="AQ8" s="8" t="s">
        <v>5</v>
      </c>
      <c r="AS8" s="8" t="s">
        <v>5</v>
      </c>
    </row>
    <row r="9" spans="2:47" ht="18.75" customHeight="1" x14ac:dyDescent="0.25">
      <c r="D9" s="6" t="s">
        <v>18</v>
      </c>
      <c r="E9" s="6"/>
      <c r="F9" s="6" t="s">
        <v>20</v>
      </c>
      <c r="G9" s="6"/>
      <c r="H9" s="23" t="s">
        <v>5</v>
      </c>
      <c r="I9" s="23" t="s">
        <v>5</v>
      </c>
      <c r="J9" s="23" t="s">
        <v>24</v>
      </c>
      <c r="K9" s="23" t="s">
        <v>27</v>
      </c>
      <c r="L9" s="6" t="s">
        <v>55</v>
      </c>
      <c r="M9" s="6" t="s">
        <v>5</v>
      </c>
      <c r="O9" s="6" t="s">
        <v>18</v>
      </c>
      <c r="P9" s="6"/>
      <c r="Q9" s="6" t="s">
        <v>20</v>
      </c>
      <c r="R9" s="6"/>
      <c r="S9" s="23" t="s">
        <v>5</v>
      </c>
      <c r="T9" s="23" t="s">
        <v>5</v>
      </c>
      <c r="U9" s="23" t="s">
        <v>24</v>
      </c>
      <c r="V9" s="23" t="s">
        <v>27</v>
      </c>
      <c r="W9" s="6" t="s">
        <v>55</v>
      </c>
      <c r="X9" s="6" t="s">
        <v>5</v>
      </c>
      <c r="Z9" s="6" t="s">
        <v>18</v>
      </c>
      <c r="AA9" s="6"/>
      <c r="AB9" s="6" t="s">
        <v>20</v>
      </c>
      <c r="AC9" s="6"/>
      <c r="AD9" s="23" t="s">
        <v>5</v>
      </c>
      <c r="AE9" s="23" t="s">
        <v>169</v>
      </c>
      <c r="AF9" s="23" t="s">
        <v>24</v>
      </c>
      <c r="AG9" s="23" t="s">
        <v>27</v>
      </c>
      <c r="AH9" s="6" t="s">
        <v>55</v>
      </c>
      <c r="AI9" s="6" t="s">
        <v>5</v>
      </c>
      <c r="AL9" s="6" t="s">
        <v>18</v>
      </c>
      <c r="AM9" s="6"/>
      <c r="AN9" s="6" t="s">
        <v>20</v>
      </c>
      <c r="AO9" s="6"/>
      <c r="AP9" s="23" t="s">
        <v>5</v>
      </c>
      <c r="AQ9" s="23" t="s">
        <v>5</v>
      </c>
      <c r="AR9" s="23" t="s">
        <v>24</v>
      </c>
      <c r="AS9" s="23" t="s">
        <v>27</v>
      </c>
      <c r="AT9" s="6" t="s">
        <v>55</v>
      </c>
      <c r="AU9" s="6" t="s">
        <v>5</v>
      </c>
    </row>
    <row r="11" spans="2:47" x14ac:dyDescent="0.25">
      <c r="D11" s="7">
        <v>45383</v>
      </c>
      <c r="E11" s="9"/>
      <c r="F11" s="9"/>
      <c r="G11" s="9"/>
      <c r="H11" s="9"/>
      <c r="I11" s="9"/>
      <c r="J11" s="9"/>
      <c r="K11" s="9"/>
      <c r="L11" s="9"/>
      <c r="M11" s="9"/>
      <c r="O11" s="7">
        <v>45474</v>
      </c>
      <c r="P11" s="9"/>
      <c r="Q11" s="9"/>
      <c r="R11" s="9"/>
      <c r="S11" s="9"/>
      <c r="T11" s="9"/>
      <c r="U11" s="9"/>
      <c r="V11" s="9"/>
      <c r="W11" s="9"/>
      <c r="X11" s="9"/>
      <c r="Z11" s="7">
        <v>45566</v>
      </c>
      <c r="AA11" s="9"/>
      <c r="AB11" s="9"/>
      <c r="AC11" s="9"/>
      <c r="AD11" s="9"/>
      <c r="AE11" s="9"/>
      <c r="AF11" s="9"/>
      <c r="AG11" s="9"/>
      <c r="AH11" s="9"/>
      <c r="AI11" s="9"/>
      <c r="AL11" s="7">
        <v>45658</v>
      </c>
      <c r="AM11" s="9"/>
      <c r="AN11" s="9"/>
      <c r="AO11" s="9"/>
      <c r="AP11" s="9"/>
      <c r="AQ11" s="9"/>
      <c r="AR11" s="9"/>
      <c r="AS11" s="9"/>
      <c r="AT11" s="9"/>
      <c r="AU11" s="9"/>
    </row>
    <row r="12" spans="2:47" x14ac:dyDescent="0.25">
      <c r="D12" s="88" t="s">
        <v>211</v>
      </c>
      <c r="E12" s="6"/>
      <c r="F12" s="6" t="s">
        <v>5</v>
      </c>
      <c r="G12" s="6"/>
      <c r="H12" s="6"/>
      <c r="I12" s="6"/>
      <c r="J12" s="14">
        <v>6371</v>
      </c>
      <c r="K12" s="13">
        <v>0</v>
      </c>
      <c r="L12" s="6"/>
      <c r="M12" s="6"/>
      <c r="O12" s="6" t="s">
        <v>5</v>
      </c>
      <c r="P12" s="6"/>
      <c r="Q12" s="6" t="s">
        <v>5</v>
      </c>
      <c r="R12" s="14" t="s">
        <v>5</v>
      </c>
      <c r="S12" s="6" t="s">
        <v>5</v>
      </c>
      <c r="T12" s="6"/>
      <c r="U12" s="6"/>
      <c r="V12" s="6"/>
      <c r="W12" s="6">
        <v>0</v>
      </c>
      <c r="X12" s="6"/>
      <c r="Z12" s="38" t="s">
        <v>5</v>
      </c>
      <c r="AA12" s="38"/>
      <c r="AB12" s="38" t="s">
        <v>5</v>
      </c>
      <c r="AC12" s="38" t="s">
        <v>5</v>
      </c>
      <c r="AD12" s="6" t="s">
        <v>5</v>
      </c>
      <c r="AE12" s="6"/>
      <c r="AF12" s="6"/>
      <c r="AG12" s="14">
        <v>0</v>
      </c>
      <c r="AH12" s="6"/>
      <c r="AI12" s="6"/>
      <c r="AL12" s="6" t="s">
        <v>5</v>
      </c>
      <c r="AM12" s="6"/>
      <c r="AN12" s="6" t="s">
        <v>5</v>
      </c>
      <c r="AO12" s="14" t="s">
        <v>5</v>
      </c>
      <c r="AP12" s="6" t="s">
        <v>5</v>
      </c>
      <c r="AQ12" s="6"/>
      <c r="AR12" s="6"/>
      <c r="AS12" s="6"/>
      <c r="AT12" s="6"/>
      <c r="AU12" s="6"/>
    </row>
    <row r="13" spans="2:47" x14ac:dyDescent="0.25">
      <c r="D13" s="88" t="s">
        <v>5</v>
      </c>
      <c r="E13" s="6"/>
      <c r="F13" s="6" t="s">
        <v>5</v>
      </c>
      <c r="G13" s="14" t="s">
        <v>5</v>
      </c>
      <c r="H13" s="6" t="s">
        <v>5</v>
      </c>
      <c r="I13" s="6"/>
      <c r="J13" s="13">
        <v>0</v>
      </c>
      <c r="K13" s="14">
        <v>0</v>
      </c>
      <c r="L13" s="6"/>
      <c r="M13" s="6"/>
      <c r="O13" s="6" t="s">
        <v>5</v>
      </c>
      <c r="P13" s="6"/>
      <c r="Q13" s="6" t="s">
        <v>5</v>
      </c>
      <c r="R13" s="6"/>
      <c r="S13" s="6"/>
      <c r="T13" s="6"/>
      <c r="U13" s="14" t="s">
        <v>5</v>
      </c>
      <c r="V13" s="6"/>
      <c r="W13" s="6"/>
      <c r="X13" s="6"/>
      <c r="Z13" s="6"/>
      <c r="AA13" s="6"/>
      <c r="AB13" s="6"/>
      <c r="AD13" s="6" t="s">
        <v>5</v>
      </c>
      <c r="AE13" s="6"/>
      <c r="AF13" s="6"/>
      <c r="AG13" s="6"/>
      <c r="AH13" s="6"/>
      <c r="AI13" s="6"/>
      <c r="AL13" s="6" t="s">
        <v>5</v>
      </c>
      <c r="AM13" s="6"/>
      <c r="AN13" s="6" t="s">
        <v>5</v>
      </c>
      <c r="AO13" s="14" t="s">
        <v>5</v>
      </c>
      <c r="AP13" s="6" t="s">
        <v>5</v>
      </c>
      <c r="AQ13" s="6"/>
      <c r="AR13" s="6"/>
      <c r="AS13" s="6"/>
      <c r="AT13" s="6"/>
      <c r="AU13" s="6"/>
    </row>
    <row r="14" spans="2:47" x14ac:dyDescent="0.25">
      <c r="D14" s="6"/>
      <c r="E14" s="6"/>
      <c r="F14" s="6"/>
      <c r="G14" s="6"/>
      <c r="H14" s="6"/>
      <c r="I14" s="6"/>
      <c r="J14" s="6"/>
      <c r="K14" s="6"/>
      <c r="L14" s="6"/>
      <c r="M14" s="6"/>
      <c r="O14" s="6"/>
      <c r="P14" s="6"/>
      <c r="Q14" s="6"/>
      <c r="R14" s="6"/>
      <c r="S14" s="6"/>
      <c r="T14" s="6"/>
      <c r="U14" s="6"/>
      <c r="V14" s="6"/>
      <c r="W14" s="6"/>
      <c r="X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2:47" x14ac:dyDescent="0.25">
      <c r="D15" s="6"/>
      <c r="E15" s="6"/>
      <c r="F15" s="6"/>
      <c r="G15" s="6"/>
      <c r="H15" s="6"/>
      <c r="I15" s="6"/>
      <c r="J15" s="6"/>
      <c r="K15" s="6"/>
      <c r="L15" s="6"/>
      <c r="M15" s="6"/>
      <c r="O15" s="6"/>
      <c r="P15" s="6"/>
      <c r="Q15" s="6"/>
      <c r="R15" s="6"/>
      <c r="S15" s="6"/>
      <c r="T15" s="6"/>
      <c r="U15" s="6"/>
      <c r="V15" s="6"/>
      <c r="W15" s="6"/>
      <c r="X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2:47" ht="15.75" thickBot="1" x14ac:dyDescent="0.3">
      <c r="D16" s="6"/>
      <c r="E16" s="8"/>
      <c r="F16" s="6"/>
      <c r="G16" s="6"/>
      <c r="H16" s="6"/>
      <c r="I16" s="6"/>
      <c r="J16" s="6"/>
      <c r="K16" s="6"/>
      <c r="L16" s="6"/>
      <c r="M16" s="6"/>
      <c r="O16" s="6"/>
      <c r="P16" s="8"/>
      <c r="Q16" s="6"/>
      <c r="R16" s="6"/>
      <c r="S16" s="6"/>
      <c r="T16" s="6"/>
      <c r="U16" s="6"/>
      <c r="V16" s="6"/>
      <c r="W16" s="6"/>
      <c r="X16" s="6"/>
      <c r="Z16" s="6"/>
      <c r="AA16" s="8"/>
      <c r="AB16" s="6"/>
      <c r="AC16" s="6"/>
      <c r="AD16" s="6"/>
      <c r="AE16" s="6"/>
      <c r="AF16" s="6"/>
      <c r="AG16" s="6"/>
      <c r="AH16" s="6"/>
      <c r="AI16" s="6"/>
      <c r="AL16" s="6"/>
      <c r="AM16" s="8"/>
      <c r="AN16" s="6"/>
      <c r="AO16" s="6"/>
      <c r="AP16" s="6"/>
      <c r="AQ16" s="6"/>
      <c r="AR16" s="6"/>
      <c r="AS16" s="6"/>
      <c r="AT16" s="6"/>
      <c r="AU16" s="6"/>
    </row>
    <row r="17" spans="4:47" ht="15.75" thickBot="1" x14ac:dyDescent="0.3">
      <c r="D17" s="2" t="s">
        <v>3</v>
      </c>
      <c r="E17" s="28">
        <f>SUM(F17:M17)</f>
        <v>6371</v>
      </c>
      <c r="F17" s="3"/>
      <c r="G17" s="14">
        <f>SUM(G13:G16)</f>
        <v>0</v>
      </c>
      <c r="H17" s="53" t="s">
        <v>5</v>
      </c>
      <c r="I17" s="6" t="s">
        <v>5</v>
      </c>
      <c r="J17" s="14">
        <f>SUM(J12:J16)</f>
        <v>6371</v>
      </c>
      <c r="K17" s="14">
        <f>SUM(K12:K16)</f>
        <v>0</v>
      </c>
      <c r="L17" s="14">
        <f>SUM(L13:L16)</f>
        <v>0</v>
      </c>
      <c r="M17" s="14">
        <f>SUM(M13:M16)</f>
        <v>0</v>
      </c>
      <c r="O17" s="2" t="s">
        <v>3</v>
      </c>
      <c r="P17" s="28">
        <f>SUM(Q17:X17)</f>
        <v>0</v>
      </c>
      <c r="Q17" s="3"/>
      <c r="R17" s="14">
        <f>SUM(R12:R16)</f>
        <v>0</v>
      </c>
      <c r="S17" s="6">
        <f>SUM(S12:S16)</f>
        <v>0</v>
      </c>
      <c r="T17" s="6" t="s">
        <v>5</v>
      </c>
      <c r="U17" s="14" t="s">
        <v>5</v>
      </c>
      <c r="V17" s="6">
        <f>SUM(V12:V16)</f>
        <v>0</v>
      </c>
      <c r="W17" s="6">
        <f>SUM(W12:W16)</f>
        <v>0</v>
      </c>
      <c r="X17" s="6">
        <f>SUM(X12:X16)</f>
        <v>0</v>
      </c>
      <c r="Z17" s="2" t="s">
        <v>3</v>
      </c>
      <c r="AA17" s="28">
        <f>SUM(AB17:AI17)</f>
        <v>0</v>
      </c>
      <c r="AB17" s="3"/>
      <c r="AC17" s="14">
        <f>SUM(AC12:AC16)</f>
        <v>0</v>
      </c>
      <c r="AD17" s="6">
        <f>SUM(AD12:AD16)</f>
        <v>0</v>
      </c>
      <c r="AE17" s="6" t="s">
        <v>5</v>
      </c>
      <c r="AF17" s="14" t="s">
        <v>5</v>
      </c>
      <c r="AG17" s="14">
        <v>0</v>
      </c>
      <c r="AH17" s="6">
        <f>SUM(AH12:AH16)</f>
        <v>0</v>
      </c>
      <c r="AI17" s="6">
        <f>SUM(AI12:AI16)</f>
        <v>0</v>
      </c>
      <c r="AL17" s="2" t="s">
        <v>3</v>
      </c>
      <c r="AM17" s="28">
        <f>SUM(AN17:AU17)</f>
        <v>0</v>
      </c>
      <c r="AN17" s="3"/>
      <c r="AO17" s="14">
        <f>SUM(AO12:AO16)</f>
        <v>0</v>
      </c>
      <c r="AP17" s="6">
        <f>SUM(AP12:AP16)</f>
        <v>0</v>
      </c>
      <c r="AQ17" s="6" t="s">
        <v>5</v>
      </c>
      <c r="AR17" s="14" t="s">
        <v>5</v>
      </c>
      <c r="AS17" s="6">
        <f>SUM(AS12:AS16)</f>
        <v>0</v>
      </c>
      <c r="AT17" s="6">
        <f>SUM(AT12:AT16)</f>
        <v>0</v>
      </c>
      <c r="AU17" s="6">
        <f>SUM(AU12:AU16)</f>
        <v>0</v>
      </c>
    </row>
    <row r="18" spans="4:47" x14ac:dyDescent="0.25">
      <c r="D18" s="6"/>
      <c r="E18" s="23"/>
      <c r="F18" s="6"/>
      <c r="G18" s="6"/>
      <c r="H18" s="6"/>
      <c r="I18" s="6"/>
      <c r="J18" s="6"/>
      <c r="K18" s="6"/>
      <c r="L18" s="6"/>
      <c r="M18" s="6"/>
      <c r="O18" s="6"/>
      <c r="P18" s="23"/>
      <c r="Q18" s="6"/>
      <c r="R18" s="6"/>
      <c r="S18" s="6"/>
      <c r="T18" s="6"/>
      <c r="U18" s="6"/>
      <c r="V18" s="6"/>
      <c r="W18" s="6"/>
      <c r="X18" s="6"/>
      <c r="Z18" s="6"/>
      <c r="AA18" s="23"/>
      <c r="AB18" s="6"/>
      <c r="AC18" s="6"/>
      <c r="AD18" s="6"/>
      <c r="AE18" s="6"/>
      <c r="AF18" s="6"/>
      <c r="AG18" s="6"/>
      <c r="AH18" s="6"/>
      <c r="AI18" s="6"/>
      <c r="AL18" s="6"/>
      <c r="AM18" s="23"/>
      <c r="AN18" s="6"/>
      <c r="AO18" s="6"/>
      <c r="AP18" s="6"/>
      <c r="AQ18" s="6"/>
      <c r="AR18" s="6"/>
      <c r="AS18" s="6"/>
      <c r="AT18" s="6"/>
      <c r="AU18" s="6"/>
    </row>
    <row r="19" spans="4:47" x14ac:dyDescent="0.25">
      <c r="D19" s="7">
        <v>45413</v>
      </c>
      <c r="E19" s="9"/>
      <c r="F19" s="9"/>
      <c r="G19" s="9"/>
      <c r="H19" s="9"/>
      <c r="I19" s="9"/>
      <c r="J19" s="9"/>
      <c r="K19" s="9"/>
      <c r="L19" s="9"/>
      <c r="M19" s="9"/>
      <c r="O19" s="7">
        <v>45505</v>
      </c>
      <c r="P19" s="9"/>
      <c r="Q19" s="9" t="s">
        <v>164</v>
      </c>
      <c r="R19" s="9"/>
      <c r="S19" s="9"/>
      <c r="T19" s="9"/>
      <c r="U19" s="9"/>
      <c r="V19" s="9"/>
      <c r="W19" s="9"/>
      <c r="X19" s="9"/>
      <c r="Z19" s="7">
        <v>45597</v>
      </c>
      <c r="AA19" s="9"/>
      <c r="AB19" s="9"/>
      <c r="AC19" s="9"/>
      <c r="AD19" s="9"/>
      <c r="AE19" s="9"/>
      <c r="AF19" s="9"/>
      <c r="AG19" s="9"/>
      <c r="AH19" s="9"/>
      <c r="AI19" s="9"/>
      <c r="AL19" s="7">
        <v>45689</v>
      </c>
      <c r="AM19" s="9"/>
      <c r="AN19" s="9"/>
      <c r="AO19" s="9"/>
      <c r="AP19" s="9"/>
      <c r="AQ19" s="9"/>
      <c r="AR19" s="9"/>
      <c r="AS19" s="9"/>
      <c r="AT19" s="9"/>
      <c r="AU19" s="9"/>
    </row>
    <row r="20" spans="4:47" x14ac:dyDescent="0.25">
      <c r="D20" s="6" t="s">
        <v>5</v>
      </c>
      <c r="E20" s="6"/>
      <c r="F20" s="6" t="s">
        <v>5</v>
      </c>
      <c r="G20" s="14" t="s">
        <v>5</v>
      </c>
      <c r="H20" s="6" t="s">
        <v>5</v>
      </c>
      <c r="I20" s="6"/>
      <c r="J20" s="6"/>
      <c r="K20" s="14" t="s">
        <v>5</v>
      </c>
      <c r="L20" s="12">
        <v>0</v>
      </c>
      <c r="M20" s="6"/>
      <c r="O20" s="6" t="s">
        <v>5</v>
      </c>
      <c r="P20" s="6"/>
      <c r="Q20" s="14" t="s">
        <v>5</v>
      </c>
      <c r="R20" s="14" t="s">
        <v>5</v>
      </c>
      <c r="S20" s="6" t="s">
        <v>5</v>
      </c>
      <c r="T20" s="6"/>
      <c r="U20" s="6"/>
      <c r="V20" s="6"/>
      <c r="W20" s="6">
        <v>0</v>
      </c>
      <c r="X20" s="6"/>
      <c r="Z20" s="6"/>
      <c r="AA20" s="6"/>
      <c r="AB20" s="6"/>
      <c r="AC20" s="14"/>
      <c r="AD20" s="6" t="s">
        <v>5</v>
      </c>
      <c r="AE20" s="6"/>
      <c r="AF20" s="6"/>
      <c r="AG20" s="6"/>
      <c r="AH20" s="6"/>
      <c r="AI20" s="6"/>
      <c r="AL20" s="37" t="s">
        <v>5</v>
      </c>
      <c r="AM20" s="38"/>
      <c r="AN20" s="37" t="s">
        <v>5</v>
      </c>
      <c r="AO20" s="46" t="s">
        <v>5</v>
      </c>
      <c r="AP20" s="6" t="s">
        <v>5</v>
      </c>
      <c r="AQ20" s="6"/>
      <c r="AR20" s="6"/>
      <c r="AS20" s="6"/>
      <c r="AT20" s="6"/>
      <c r="AU20" s="6"/>
    </row>
    <row r="21" spans="4:47" x14ac:dyDescent="0.25">
      <c r="D21" s="6"/>
      <c r="E21" s="6"/>
      <c r="F21" s="6"/>
      <c r="G21" s="6"/>
      <c r="H21" s="6"/>
      <c r="I21" s="6"/>
      <c r="J21" s="6"/>
      <c r="K21" s="6"/>
      <c r="L21" s="6"/>
      <c r="M21" s="6"/>
      <c r="O21" s="6"/>
      <c r="P21" s="6"/>
      <c r="Q21" s="6"/>
      <c r="R21" s="6"/>
      <c r="S21" s="6"/>
      <c r="T21" s="6"/>
      <c r="U21" s="6"/>
      <c r="V21" s="6"/>
      <c r="W21" s="6"/>
      <c r="X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4:47" x14ac:dyDescent="0.25">
      <c r="D22" s="6"/>
      <c r="E22" s="6"/>
      <c r="F22" s="6"/>
      <c r="G22" s="6"/>
      <c r="H22" s="6"/>
      <c r="I22" s="6"/>
      <c r="J22" s="6"/>
      <c r="K22" s="6"/>
      <c r="L22" s="6"/>
      <c r="M22" s="6"/>
      <c r="O22" s="6"/>
      <c r="P22" s="6"/>
      <c r="Q22" s="6"/>
      <c r="R22" s="6"/>
      <c r="S22" s="6"/>
      <c r="T22" s="6"/>
      <c r="U22" s="6"/>
      <c r="V22" s="6"/>
      <c r="W22" s="6"/>
      <c r="X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4:47" x14ac:dyDescent="0.25">
      <c r="D23" s="6"/>
      <c r="E23" s="6"/>
      <c r="F23" s="6"/>
      <c r="G23" s="6"/>
      <c r="H23" s="6"/>
      <c r="I23" s="6"/>
      <c r="J23" s="6"/>
      <c r="K23" s="6"/>
      <c r="L23" s="6"/>
      <c r="M23" s="6"/>
      <c r="O23" s="6"/>
      <c r="P23" s="6"/>
      <c r="Q23" s="6"/>
      <c r="R23" s="6"/>
      <c r="S23" s="6"/>
      <c r="T23" s="6"/>
      <c r="U23" s="6"/>
      <c r="V23" s="6"/>
      <c r="W23" s="6"/>
      <c r="X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4:47" ht="15.75" thickBot="1" x14ac:dyDescent="0.3">
      <c r="D24" s="6"/>
      <c r="E24" s="6"/>
      <c r="F24" s="6"/>
      <c r="G24" s="6"/>
      <c r="H24" s="6"/>
      <c r="I24" s="6"/>
      <c r="J24" s="6"/>
      <c r="K24" s="6"/>
      <c r="L24" s="6"/>
      <c r="M24" s="6"/>
      <c r="O24" s="6"/>
      <c r="P24" s="6"/>
      <c r="Q24" s="6"/>
      <c r="R24" s="6"/>
      <c r="S24" s="6"/>
      <c r="T24" s="6"/>
      <c r="U24" s="6"/>
      <c r="V24" s="6"/>
      <c r="W24" s="6"/>
      <c r="X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L24" s="6" t="s">
        <v>5</v>
      </c>
      <c r="AM24" s="6"/>
      <c r="AN24" s="6" t="s">
        <v>5</v>
      </c>
      <c r="AO24" s="14" t="s">
        <v>5</v>
      </c>
      <c r="AP24" s="6"/>
      <c r="AQ24" s="6"/>
      <c r="AR24" s="6"/>
      <c r="AS24" s="6"/>
      <c r="AT24" s="6"/>
      <c r="AU24" s="6"/>
    </row>
    <row r="25" spans="4:47" ht="15.75" thickBot="1" x14ac:dyDescent="0.3">
      <c r="D25" s="2" t="s">
        <v>3</v>
      </c>
      <c r="E25" s="28">
        <f>SUM(G25:M25)</f>
        <v>0</v>
      </c>
      <c r="F25" s="6" t="s">
        <v>5</v>
      </c>
      <c r="G25" s="14">
        <f>SUM(G20:G24)</f>
        <v>0</v>
      </c>
      <c r="H25" s="6" t="s">
        <v>5</v>
      </c>
      <c r="I25" s="6" t="s">
        <v>5</v>
      </c>
      <c r="J25" s="6">
        <f>SUM(J20:J24)</f>
        <v>0</v>
      </c>
      <c r="K25" s="14">
        <f>SUM(K20:K24)</f>
        <v>0</v>
      </c>
      <c r="L25" s="14">
        <f>SUM(L20:L24)</f>
        <v>0</v>
      </c>
      <c r="M25" s="14">
        <f>SUM(M20:M24)</f>
        <v>0</v>
      </c>
      <c r="O25" s="2" t="s">
        <v>3</v>
      </c>
      <c r="P25" s="28">
        <f>SUM(Q25:X25)</f>
        <v>0</v>
      </c>
      <c r="Q25" s="6" t="s">
        <v>5</v>
      </c>
      <c r="R25" s="14">
        <f>SUM(R20:R24)</f>
        <v>0</v>
      </c>
      <c r="S25" s="6" t="s">
        <v>5</v>
      </c>
      <c r="T25" s="6">
        <f>SUM(T20:T24)</f>
        <v>0</v>
      </c>
      <c r="U25" s="6">
        <f>SUM(U20:U24)</f>
        <v>0</v>
      </c>
      <c r="V25" s="6">
        <f>SUM(V20:V24)</f>
        <v>0</v>
      </c>
      <c r="W25" s="6">
        <f>SUM(W20:W24)</f>
        <v>0</v>
      </c>
      <c r="X25" s="6">
        <f>SUM(X20:X24)</f>
        <v>0</v>
      </c>
      <c r="Z25" s="2" t="s">
        <v>3</v>
      </c>
      <c r="AA25" s="28">
        <f>SUM(AC25:AI25)</f>
        <v>0</v>
      </c>
      <c r="AB25" s="6" t="s">
        <v>5</v>
      </c>
      <c r="AC25" s="14">
        <f>SUM(AC20:AC24)</f>
        <v>0</v>
      </c>
      <c r="AD25" s="6" t="s">
        <v>5</v>
      </c>
      <c r="AE25" s="6">
        <f>SUM(AE20:AE24)</f>
        <v>0</v>
      </c>
      <c r="AF25" s="6">
        <f>SUM(AF20:AF24)</f>
        <v>0</v>
      </c>
      <c r="AG25" s="6">
        <f>SUM(AG20:AG24)</f>
        <v>0</v>
      </c>
      <c r="AH25" s="6">
        <f>SUM(AH20:AH24)</f>
        <v>0</v>
      </c>
      <c r="AI25" s="6">
        <f>SUM(AI20:AI24)</f>
        <v>0</v>
      </c>
      <c r="AL25" s="2" t="s">
        <v>3</v>
      </c>
      <c r="AM25" s="28">
        <f>SUM(AO25:AU25)</f>
        <v>0</v>
      </c>
      <c r="AN25" s="6" t="s">
        <v>5</v>
      </c>
      <c r="AO25" s="14">
        <f>SUM(AO20:AO24)</f>
        <v>0</v>
      </c>
      <c r="AP25" s="6" t="s">
        <v>5</v>
      </c>
      <c r="AQ25" s="6">
        <f>SUM(AQ20:AQ24)</f>
        <v>0</v>
      </c>
      <c r="AR25" s="6">
        <f>SUM(AR20:AR24)</f>
        <v>0</v>
      </c>
      <c r="AS25" s="6">
        <f>SUM(AS20:AS24)</f>
        <v>0</v>
      </c>
      <c r="AT25" s="6">
        <f>SUM(AT20:AT24)</f>
        <v>0</v>
      </c>
      <c r="AU25" s="6">
        <f>SUM(AU20:AU24)</f>
        <v>0</v>
      </c>
    </row>
    <row r="26" spans="4:47" x14ac:dyDescent="0.25">
      <c r="D26" s="6"/>
      <c r="E26" s="6"/>
      <c r="F26" s="6"/>
      <c r="G26" s="6"/>
      <c r="H26" s="6"/>
      <c r="I26" s="6"/>
      <c r="J26" s="6"/>
      <c r="K26" s="6" t="s">
        <v>5</v>
      </c>
      <c r="L26" s="6"/>
      <c r="M26" s="6"/>
      <c r="O26" s="6"/>
      <c r="P26" s="6"/>
      <c r="Q26" s="6"/>
      <c r="R26" s="6"/>
      <c r="S26" s="6"/>
      <c r="T26" s="6"/>
      <c r="U26" s="6"/>
      <c r="V26" s="6"/>
      <c r="W26" s="6"/>
      <c r="X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4:47" x14ac:dyDescent="0.25">
      <c r="D27" s="7">
        <v>45444</v>
      </c>
      <c r="E27" s="9"/>
      <c r="F27" s="9"/>
      <c r="G27" s="9"/>
      <c r="H27" s="9"/>
      <c r="I27" s="9"/>
      <c r="J27" s="9"/>
      <c r="K27" s="9"/>
      <c r="L27" s="9"/>
      <c r="M27" s="9"/>
      <c r="O27" s="7">
        <v>45536</v>
      </c>
      <c r="P27" s="9"/>
      <c r="Q27" s="9"/>
      <c r="R27" s="9"/>
      <c r="S27" s="9"/>
      <c r="T27" s="9"/>
      <c r="U27" s="9"/>
      <c r="V27" s="9"/>
      <c r="W27" s="9"/>
      <c r="X27" s="9"/>
      <c r="Z27" s="7">
        <v>45627</v>
      </c>
      <c r="AA27" s="9"/>
      <c r="AB27" s="9"/>
      <c r="AC27" s="9"/>
      <c r="AD27" s="9"/>
      <c r="AE27" s="9"/>
      <c r="AF27" s="9"/>
      <c r="AG27" s="9"/>
      <c r="AH27" s="9"/>
      <c r="AI27" s="9"/>
      <c r="AL27" s="7">
        <v>45717</v>
      </c>
      <c r="AM27" s="9"/>
      <c r="AN27" s="9"/>
      <c r="AO27" s="9"/>
      <c r="AP27" s="9"/>
      <c r="AQ27" s="9"/>
      <c r="AR27" s="9"/>
      <c r="AS27" s="9"/>
      <c r="AT27" s="9"/>
      <c r="AU27" s="9"/>
    </row>
    <row r="28" spans="4:47" x14ac:dyDescent="0.25">
      <c r="D28" s="6" t="s">
        <v>5</v>
      </c>
      <c r="E28" s="6" t="s">
        <v>5</v>
      </c>
      <c r="F28" s="6" t="s">
        <v>5</v>
      </c>
      <c r="G28" s="14" t="s">
        <v>5</v>
      </c>
      <c r="H28" s="6"/>
      <c r="I28" s="6"/>
      <c r="J28" s="6"/>
      <c r="K28" s="6" t="s">
        <v>5</v>
      </c>
      <c r="L28" s="6"/>
      <c r="M28" s="6"/>
      <c r="O28" s="6" t="s">
        <v>5</v>
      </c>
      <c r="P28" s="6" t="s">
        <v>5</v>
      </c>
      <c r="Q28" s="6" t="s">
        <v>5</v>
      </c>
      <c r="R28" s="14" t="s">
        <v>5</v>
      </c>
      <c r="S28" s="6"/>
      <c r="T28" s="6"/>
      <c r="U28" s="13">
        <v>0</v>
      </c>
      <c r="V28" s="6" t="s">
        <v>5</v>
      </c>
      <c r="W28" s="6" t="s">
        <v>5</v>
      </c>
      <c r="X28" s="6"/>
      <c r="Z28" s="6" t="s">
        <v>5</v>
      </c>
      <c r="AA28" s="6" t="s">
        <v>5</v>
      </c>
      <c r="AB28" s="6" t="s">
        <v>5</v>
      </c>
      <c r="AC28" s="14" t="s">
        <v>5</v>
      </c>
      <c r="AD28" s="6"/>
      <c r="AE28" s="14" t="s">
        <v>5</v>
      </c>
      <c r="AF28" s="6"/>
      <c r="AH28" s="6"/>
      <c r="AI28" s="6"/>
      <c r="AL28" s="6" t="s">
        <v>5</v>
      </c>
      <c r="AM28" s="6" t="s">
        <v>5</v>
      </c>
      <c r="AN28" s="6" t="s">
        <v>5</v>
      </c>
      <c r="AO28" s="6" t="s">
        <v>5</v>
      </c>
      <c r="AP28" s="6"/>
      <c r="AQ28" s="6"/>
      <c r="AR28" s="6"/>
      <c r="AS28" s="6" t="s">
        <v>5</v>
      </c>
      <c r="AT28" s="6"/>
      <c r="AU28" s="6"/>
    </row>
    <row r="29" spans="4:47" x14ac:dyDescent="0.25">
      <c r="D29" s="6" t="s">
        <v>5</v>
      </c>
      <c r="E29" s="6"/>
      <c r="F29" s="6" t="s">
        <v>5</v>
      </c>
      <c r="G29" s="14" t="s">
        <v>5</v>
      </c>
      <c r="H29" s="6"/>
      <c r="I29" s="6"/>
      <c r="J29" s="6"/>
      <c r="K29" s="6"/>
      <c r="L29" s="6"/>
      <c r="M29" s="6"/>
      <c r="O29" s="6"/>
      <c r="P29" s="6"/>
      <c r="Q29" s="6"/>
      <c r="R29" s="6"/>
      <c r="S29" s="6"/>
      <c r="T29" s="6"/>
      <c r="U29" s="6"/>
      <c r="V29" s="6"/>
      <c r="W29" s="6"/>
      <c r="X29" s="6"/>
      <c r="Z29" s="6" t="s">
        <v>5</v>
      </c>
      <c r="AA29" s="6"/>
      <c r="AB29" s="6" t="s">
        <v>5</v>
      </c>
      <c r="AC29" s="6"/>
      <c r="AD29" s="6"/>
      <c r="AE29" s="14" t="s">
        <v>5</v>
      </c>
      <c r="AF29" s="6"/>
      <c r="AG29" s="14" t="s">
        <v>5</v>
      </c>
      <c r="AH29" s="6"/>
      <c r="AI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4:47" x14ac:dyDescent="0.25">
      <c r="D30" s="6"/>
      <c r="E30" s="6"/>
      <c r="F30" s="6" t="s">
        <v>5</v>
      </c>
      <c r="G30" s="6"/>
      <c r="H30" s="6"/>
      <c r="I30" s="6" t="s">
        <v>5</v>
      </c>
      <c r="J30" s="6"/>
      <c r="K30" s="6"/>
      <c r="L30" s="6"/>
      <c r="M30" s="6"/>
      <c r="O30" s="6"/>
      <c r="P30" s="6"/>
      <c r="Q30" s="6"/>
      <c r="R30" s="6"/>
      <c r="S30" s="6"/>
      <c r="T30" s="6" t="s">
        <v>5</v>
      </c>
      <c r="U30" s="6"/>
      <c r="V30" s="6"/>
      <c r="W30" s="6"/>
      <c r="X30" s="6"/>
      <c r="Z30" s="6"/>
      <c r="AA30" s="6"/>
      <c r="AB30" s="6"/>
      <c r="AC30" s="6"/>
      <c r="AD30" s="6"/>
      <c r="AE30" s="6" t="s">
        <v>5</v>
      </c>
      <c r="AF30" s="6"/>
      <c r="AG30" s="6"/>
      <c r="AH30" s="6"/>
      <c r="AI30" s="6"/>
      <c r="AL30" s="6"/>
      <c r="AM30" s="6"/>
      <c r="AN30" s="6"/>
      <c r="AO30" s="6"/>
      <c r="AP30" s="6"/>
      <c r="AQ30" s="6" t="s">
        <v>5</v>
      </c>
      <c r="AR30" s="6"/>
      <c r="AS30" s="6"/>
      <c r="AT30" s="6"/>
      <c r="AU30" s="6"/>
    </row>
    <row r="31" spans="4:47" x14ac:dyDescent="0.25">
      <c r="D31" s="6"/>
      <c r="E31" s="6"/>
      <c r="F31" s="6"/>
      <c r="G31" s="6"/>
      <c r="H31" s="6"/>
      <c r="I31" s="6"/>
      <c r="J31" s="6"/>
      <c r="K31" s="6"/>
      <c r="L31" s="6"/>
      <c r="M31" s="6"/>
      <c r="O31" s="6"/>
      <c r="P31" s="6"/>
      <c r="Q31" s="6"/>
      <c r="R31" s="6"/>
      <c r="S31" s="6"/>
      <c r="T31" s="6"/>
      <c r="U31" s="6"/>
      <c r="V31" s="6"/>
      <c r="W31" s="6"/>
      <c r="X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4:47" ht="15.75" thickBot="1" x14ac:dyDescent="0.3">
      <c r="D32" s="6"/>
      <c r="E32" s="6"/>
      <c r="F32" s="6"/>
      <c r="G32" s="6"/>
      <c r="H32" s="6"/>
      <c r="I32" s="6"/>
      <c r="J32" s="6"/>
      <c r="K32" s="6"/>
      <c r="L32" s="6"/>
      <c r="M32" s="6"/>
      <c r="O32" s="6"/>
      <c r="P32" s="6"/>
      <c r="Q32" s="6"/>
      <c r="R32" s="6"/>
      <c r="S32" s="6"/>
      <c r="T32" s="6"/>
      <c r="U32" s="6"/>
      <c r="V32" s="6"/>
      <c r="W32" s="6"/>
      <c r="X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2:47" ht="15.75" thickBot="1" x14ac:dyDescent="0.3">
      <c r="D33" s="2" t="s">
        <v>3</v>
      </c>
      <c r="E33" s="28">
        <f>SUM(F33:M33)</f>
        <v>0</v>
      </c>
      <c r="F33" s="6">
        <f t="shared" ref="F33:M33" si="0">SUM(F28:F32)</f>
        <v>0</v>
      </c>
      <c r="G33" s="14">
        <f t="shared" si="0"/>
        <v>0</v>
      </c>
      <c r="H33" s="14">
        <f t="shared" si="0"/>
        <v>0</v>
      </c>
      <c r="I33" s="14">
        <f t="shared" si="0"/>
        <v>0</v>
      </c>
      <c r="J33" s="14">
        <f t="shared" si="0"/>
        <v>0</v>
      </c>
      <c r="K33" s="14">
        <f t="shared" si="0"/>
        <v>0</v>
      </c>
      <c r="L33" s="14">
        <f t="shared" si="0"/>
        <v>0</v>
      </c>
      <c r="M33" s="14">
        <f t="shared" si="0"/>
        <v>0</v>
      </c>
      <c r="O33" s="2" t="s">
        <v>3</v>
      </c>
      <c r="P33" s="28">
        <f>SUM(Q33:X33)</f>
        <v>0</v>
      </c>
      <c r="Q33" s="6">
        <f t="shared" ref="Q33:X33" si="1">SUM(Q28:Q32)</f>
        <v>0</v>
      </c>
      <c r="R33" s="14">
        <f t="shared" si="1"/>
        <v>0</v>
      </c>
      <c r="S33" s="6">
        <f t="shared" si="1"/>
        <v>0</v>
      </c>
      <c r="T33" s="6">
        <f t="shared" si="1"/>
        <v>0</v>
      </c>
      <c r="U33" s="14">
        <f t="shared" si="1"/>
        <v>0</v>
      </c>
      <c r="V33" s="6">
        <f t="shared" si="1"/>
        <v>0</v>
      </c>
      <c r="W33" s="6">
        <f t="shared" si="1"/>
        <v>0</v>
      </c>
      <c r="X33" s="6">
        <f t="shared" si="1"/>
        <v>0</v>
      </c>
      <c r="Z33" s="2" t="s">
        <v>3</v>
      </c>
      <c r="AA33" s="28">
        <f>SUM(AB33:AI33)</f>
        <v>0</v>
      </c>
      <c r="AB33" s="6">
        <f t="shared" ref="AB33:AI33" si="2">SUM(AB28:AB32)</f>
        <v>0</v>
      </c>
      <c r="AC33" s="14">
        <f t="shared" si="2"/>
        <v>0</v>
      </c>
      <c r="AD33" s="6">
        <f t="shared" si="2"/>
        <v>0</v>
      </c>
      <c r="AE33" s="14">
        <f>SUM(AE28:AE32)</f>
        <v>0</v>
      </c>
      <c r="AF33" s="6">
        <f t="shared" si="2"/>
        <v>0</v>
      </c>
      <c r="AG33" s="6">
        <f t="shared" si="2"/>
        <v>0</v>
      </c>
      <c r="AH33" s="6">
        <f t="shared" si="2"/>
        <v>0</v>
      </c>
      <c r="AI33" s="6">
        <f t="shared" si="2"/>
        <v>0</v>
      </c>
      <c r="AL33" s="2" t="s">
        <v>3</v>
      </c>
      <c r="AM33" s="28">
        <f>SUM(AN33:AU33)</f>
        <v>0</v>
      </c>
      <c r="AN33" s="6">
        <f t="shared" ref="AN33:AU33" si="3">SUM(AN28:AN32)</f>
        <v>0</v>
      </c>
      <c r="AO33" s="14">
        <f t="shared" si="3"/>
        <v>0</v>
      </c>
      <c r="AP33" s="6">
        <f t="shared" si="3"/>
        <v>0</v>
      </c>
      <c r="AQ33" s="6">
        <f t="shared" si="3"/>
        <v>0</v>
      </c>
      <c r="AR33" s="6">
        <f t="shared" si="3"/>
        <v>0</v>
      </c>
      <c r="AS33" s="6">
        <f t="shared" si="3"/>
        <v>0</v>
      </c>
      <c r="AT33" s="6">
        <f t="shared" si="3"/>
        <v>0</v>
      </c>
      <c r="AU33" s="6">
        <f t="shared" si="3"/>
        <v>0</v>
      </c>
    </row>
    <row r="34" spans="2:47" x14ac:dyDescent="0.25">
      <c r="D34" s="6" t="s">
        <v>5</v>
      </c>
      <c r="E34" s="29" t="s">
        <v>5</v>
      </c>
      <c r="F34" s="6"/>
      <c r="G34" s="6"/>
      <c r="H34" s="6"/>
      <c r="I34" s="6"/>
      <c r="J34" s="6"/>
      <c r="K34" s="6"/>
      <c r="L34" s="6"/>
      <c r="M34" s="6"/>
      <c r="O34" s="6" t="s">
        <v>5</v>
      </c>
      <c r="P34" s="29" t="s">
        <v>5</v>
      </c>
      <c r="Q34" s="6"/>
      <c r="R34" s="6"/>
      <c r="S34" s="6"/>
      <c r="T34" s="6"/>
      <c r="U34" s="6"/>
      <c r="V34" s="6"/>
      <c r="W34" s="6"/>
      <c r="X34" s="6"/>
      <c r="Z34" s="6" t="s">
        <v>5</v>
      </c>
      <c r="AA34" s="29" t="s">
        <v>5</v>
      </c>
      <c r="AB34" s="6"/>
      <c r="AC34" s="6"/>
      <c r="AD34" s="6"/>
      <c r="AE34" s="6"/>
      <c r="AF34" s="6"/>
      <c r="AG34" s="6"/>
      <c r="AH34" s="6"/>
      <c r="AI34" s="6"/>
      <c r="AL34" s="6" t="s">
        <v>5</v>
      </c>
      <c r="AM34" s="29" t="s">
        <v>5</v>
      </c>
      <c r="AN34" s="6"/>
      <c r="AO34" s="6"/>
      <c r="AP34" s="6"/>
      <c r="AQ34" s="6"/>
      <c r="AR34" s="6"/>
      <c r="AS34" s="6"/>
      <c r="AT34" s="6"/>
      <c r="AU34" s="6"/>
    </row>
    <row r="35" spans="2:47" x14ac:dyDescent="0.25">
      <c r="D35" s="2" t="s">
        <v>28</v>
      </c>
      <c r="E35" s="14">
        <f>SUM(E17+E25+E33)</f>
        <v>6371</v>
      </c>
      <c r="F35" s="174">
        <v>0</v>
      </c>
      <c r="G35" s="13">
        <f>SUM(G17+G25+G33)</f>
        <v>0</v>
      </c>
      <c r="H35" s="6" t="s">
        <v>5</v>
      </c>
      <c r="I35" s="6" t="s">
        <v>5</v>
      </c>
      <c r="J35" s="14">
        <v>0</v>
      </c>
      <c r="K35" s="14">
        <f>SUM(K33+K25+K17)</f>
        <v>0</v>
      </c>
      <c r="L35" s="14">
        <f>SUM(L33+L25+L17)</f>
        <v>0</v>
      </c>
      <c r="M35" s="14">
        <f>SUM(M33+M25+M17)</f>
        <v>0</v>
      </c>
      <c r="O35" s="2" t="s">
        <v>28</v>
      </c>
      <c r="P35" s="14">
        <f>SUM(P17+P25+P33)</f>
        <v>0</v>
      </c>
      <c r="Q35" s="20"/>
      <c r="R35" s="13">
        <f>SUM(R17+R25+R33)</f>
        <v>0</v>
      </c>
      <c r="S35" s="6" t="s">
        <v>5</v>
      </c>
      <c r="T35" s="6" t="s">
        <v>5</v>
      </c>
      <c r="U35" s="14" t="s">
        <v>5</v>
      </c>
      <c r="V35" s="6">
        <f>SUM(V33+V25+V17)</f>
        <v>0</v>
      </c>
      <c r="W35" s="6">
        <f>SUM(W33+W25+W17)</f>
        <v>0</v>
      </c>
      <c r="X35" s="6">
        <f>SUM(X33+X25+X17)</f>
        <v>0</v>
      </c>
      <c r="Z35" s="2" t="s">
        <v>28</v>
      </c>
      <c r="AA35" s="14">
        <f>SUM(AA17+AA25+AA33)</f>
        <v>0</v>
      </c>
      <c r="AB35" s="20"/>
      <c r="AC35" s="13">
        <f>SUM(AC17+AC25+AC33)</f>
        <v>0</v>
      </c>
      <c r="AD35" s="6" t="s">
        <v>5</v>
      </c>
      <c r="AE35" s="6" t="s">
        <v>5</v>
      </c>
      <c r="AF35" s="14" t="s">
        <v>5</v>
      </c>
      <c r="AG35" s="14">
        <f>SUM(AG33+AG25+AG17)</f>
        <v>0</v>
      </c>
      <c r="AH35" s="6">
        <f>SUM(AH33+AH25+AH17)</f>
        <v>0</v>
      </c>
      <c r="AI35" s="6">
        <f>SUM(AI33+AI25+AI17)</f>
        <v>0</v>
      </c>
      <c r="AL35" s="2" t="s">
        <v>28</v>
      </c>
      <c r="AM35" s="14">
        <f>SUM(AM17+AM25+AM33)</f>
        <v>0</v>
      </c>
      <c r="AN35" s="20"/>
      <c r="AO35" s="13">
        <f>SUM(AO17+AO25+AO33)</f>
        <v>0</v>
      </c>
      <c r="AP35" s="6" t="s">
        <v>5</v>
      </c>
      <c r="AQ35" s="6" t="s">
        <v>5</v>
      </c>
      <c r="AR35" s="14" t="s">
        <v>5</v>
      </c>
      <c r="AS35" s="6">
        <f>SUM(AS33+AS25+AS17)</f>
        <v>0</v>
      </c>
      <c r="AT35" s="6">
        <f>SUM(AT33+AT25+AT17)</f>
        <v>0</v>
      </c>
      <c r="AU35" s="6">
        <f>SUM(AU33+AU25+AU17)</f>
        <v>0</v>
      </c>
    </row>
    <row r="36" spans="2:47" x14ac:dyDescent="0.25">
      <c r="D36" s="6"/>
      <c r="E36" s="23"/>
      <c r="F36" s="6"/>
      <c r="G36" s="6"/>
      <c r="H36" s="6"/>
      <c r="I36" s="6"/>
      <c r="J36" s="6"/>
      <c r="K36" s="6"/>
      <c r="L36" s="6"/>
      <c r="M36" s="6"/>
      <c r="O36" s="6"/>
      <c r="P36" s="23"/>
      <c r="Q36" s="6"/>
      <c r="R36" s="6"/>
      <c r="S36" s="6"/>
      <c r="T36" s="6"/>
      <c r="U36" s="6"/>
      <c r="V36" s="6"/>
      <c r="W36" s="6"/>
      <c r="X36" s="6"/>
      <c r="Z36" s="6"/>
      <c r="AA36" s="23"/>
      <c r="AB36" s="6"/>
      <c r="AC36" s="6"/>
      <c r="AD36" s="6"/>
      <c r="AE36" s="6"/>
      <c r="AF36" s="6"/>
      <c r="AG36" s="6"/>
      <c r="AH36" s="6"/>
      <c r="AI36" s="6"/>
      <c r="AL36" s="33" t="s">
        <v>5</v>
      </c>
      <c r="AM36" s="44" t="s">
        <v>5</v>
      </c>
      <c r="AN36" s="6"/>
      <c r="AO36" s="6"/>
      <c r="AP36" s="6"/>
      <c r="AQ36" s="6"/>
      <c r="AR36" s="6"/>
      <c r="AS36" s="6"/>
      <c r="AT36" s="6"/>
      <c r="AU36" s="6"/>
    </row>
    <row r="37" spans="2:47" x14ac:dyDescent="0.25">
      <c r="D37" s="6"/>
      <c r="E37" s="6"/>
      <c r="F37" s="6"/>
      <c r="G37" s="6"/>
      <c r="H37" s="6"/>
      <c r="I37" s="6"/>
      <c r="J37" s="6"/>
      <c r="K37" s="6"/>
      <c r="L37" s="6"/>
      <c r="M37" s="6"/>
      <c r="O37" s="6"/>
      <c r="P37" s="6"/>
      <c r="Q37" s="6"/>
      <c r="R37" s="6"/>
      <c r="S37" s="6"/>
      <c r="T37" s="6"/>
      <c r="U37" s="6"/>
      <c r="V37" s="6"/>
      <c r="W37" s="6"/>
      <c r="X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L37" s="6" t="s">
        <v>50</v>
      </c>
      <c r="AM37" s="6"/>
      <c r="AN37" s="6"/>
      <c r="AO37" s="14">
        <f>SUM(E35+P35+AA35+AM35)</f>
        <v>6371</v>
      </c>
      <c r="AP37" s="14">
        <f>SUM(AM33+AM25+AM17+AA17+AA33+P33+P25+P17+E33+E25+E17)</f>
        <v>6371</v>
      </c>
      <c r="AQ37" s="6"/>
      <c r="AR37" s="6"/>
      <c r="AS37" s="6"/>
      <c r="AT37" s="6"/>
      <c r="AU37" s="6"/>
    </row>
    <row r="38" spans="2:47" x14ac:dyDescent="0.25">
      <c r="D38" s="6"/>
      <c r="E38" s="6"/>
      <c r="F38" s="6"/>
      <c r="G38" s="6"/>
      <c r="H38" s="6"/>
      <c r="I38" s="6"/>
      <c r="J38" s="6"/>
      <c r="K38" s="6"/>
      <c r="L38" s="6"/>
      <c r="M38" s="6"/>
      <c r="O38" s="6"/>
      <c r="P38" s="6"/>
      <c r="Q38" s="6"/>
      <c r="R38" s="6"/>
      <c r="S38" s="6"/>
      <c r="T38" s="6"/>
      <c r="U38" s="6"/>
      <c r="V38" s="6"/>
      <c r="W38" s="6"/>
      <c r="X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2:47" x14ac:dyDescent="0.25">
      <c r="D39" s="6"/>
      <c r="E39" s="6"/>
      <c r="F39" s="6"/>
      <c r="G39" s="6"/>
      <c r="H39" s="6"/>
      <c r="I39" s="6"/>
      <c r="J39" s="6"/>
      <c r="K39" s="6"/>
      <c r="L39" s="6"/>
      <c r="M39" s="6"/>
      <c r="O39" s="6"/>
      <c r="P39" s="6"/>
      <c r="Q39" s="6"/>
      <c r="R39" s="6"/>
      <c r="S39" s="6"/>
      <c r="T39" s="6"/>
      <c r="U39" s="6"/>
      <c r="V39" s="6"/>
      <c r="W39" s="6"/>
      <c r="X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2:47" ht="15.75" thickBot="1" x14ac:dyDescent="0.3"/>
    <row r="41" spans="2:47" ht="15.75" thickBot="1" x14ac:dyDescent="0.3">
      <c r="AL41" t="s">
        <v>115</v>
      </c>
      <c r="AP41" s="175">
        <f>SUM(AO37)</f>
        <v>6371</v>
      </c>
    </row>
    <row r="43" spans="2:47" ht="18.75" x14ac:dyDescent="0.3">
      <c r="B43" t="s">
        <v>5</v>
      </c>
      <c r="D43" s="1" t="s">
        <v>113</v>
      </c>
      <c r="I43" s="15"/>
      <c r="O43" s="1" t="s">
        <v>114</v>
      </c>
      <c r="P43" s="1"/>
      <c r="Q43" s="1"/>
      <c r="R43" s="1"/>
      <c r="S43" s="1"/>
      <c r="T43" s="1"/>
      <c r="U43" s="1"/>
      <c r="V43" s="1"/>
      <c r="W43" s="1"/>
      <c r="X43" s="1"/>
      <c r="Y43" s="1"/>
      <c r="Z43" s="1" t="s">
        <v>113</v>
      </c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 t="s">
        <v>113</v>
      </c>
      <c r="AM43" s="1"/>
      <c r="AN43" s="1"/>
      <c r="AO43" s="1"/>
      <c r="AP43" s="1"/>
      <c r="AQ43" s="27"/>
      <c r="AR43" s="27"/>
      <c r="AS43" s="27"/>
      <c r="AT43" s="27"/>
      <c r="AU43" s="27"/>
    </row>
    <row r="44" spans="2:47" x14ac:dyDescent="0.25">
      <c r="H44" s="24" t="s">
        <v>22</v>
      </c>
      <c r="I44" s="8" t="s">
        <v>57</v>
      </c>
      <c r="K44" s="8" t="s">
        <v>25</v>
      </c>
      <c r="S44" s="24" t="s">
        <v>22</v>
      </c>
      <c r="T44" s="8" t="s">
        <v>23</v>
      </c>
      <c r="V44" s="8" t="s">
        <v>25</v>
      </c>
      <c r="AD44" s="24" t="s">
        <v>22</v>
      </c>
      <c r="AE44" s="8" t="s">
        <v>23</v>
      </c>
      <c r="AG44" s="8" t="s">
        <v>25</v>
      </c>
      <c r="AP44" s="24" t="s">
        <v>22</v>
      </c>
      <c r="AQ44" s="8" t="s">
        <v>23</v>
      </c>
      <c r="AS44" s="8" t="s">
        <v>25</v>
      </c>
    </row>
    <row r="45" spans="2:47" x14ac:dyDescent="0.25">
      <c r="B45">
        <v>2</v>
      </c>
      <c r="D45" s="6" t="s">
        <v>18</v>
      </c>
      <c r="E45" s="6"/>
      <c r="F45" s="6" t="s">
        <v>20</v>
      </c>
      <c r="G45" s="6"/>
      <c r="H45" s="23" t="s">
        <v>21</v>
      </c>
      <c r="I45" s="23" t="s">
        <v>21</v>
      </c>
      <c r="J45" s="23" t="s">
        <v>24</v>
      </c>
      <c r="K45" s="23" t="s">
        <v>26</v>
      </c>
      <c r="L45" s="6" t="s">
        <v>27</v>
      </c>
      <c r="M45" s="6" t="s">
        <v>103</v>
      </c>
      <c r="O45" s="6" t="s">
        <v>18</v>
      </c>
      <c r="P45" s="6"/>
      <c r="Q45" s="6" t="s">
        <v>20</v>
      </c>
      <c r="R45" s="6" t="s">
        <v>53</v>
      </c>
      <c r="S45" s="23" t="s">
        <v>21</v>
      </c>
      <c r="T45" s="23" t="s">
        <v>21</v>
      </c>
      <c r="U45" s="23" t="s">
        <v>24</v>
      </c>
      <c r="V45" s="23" t="s">
        <v>26</v>
      </c>
      <c r="W45" s="6" t="s">
        <v>27</v>
      </c>
      <c r="X45" s="6" t="s">
        <v>103</v>
      </c>
      <c r="Z45" s="6" t="s">
        <v>18</v>
      </c>
      <c r="AA45" s="6"/>
      <c r="AB45" s="6" t="s">
        <v>20</v>
      </c>
      <c r="AC45" s="6" t="s">
        <v>31</v>
      </c>
      <c r="AD45" s="23" t="s">
        <v>21</v>
      </c>
      <c r="AE45" s="23" t="s">
        <v>21</v>
      </c>
      <c r="AF45" s="23" t="s">
        <v>24</v>
      </c>
      <c r="AG45" s="23" t="s">
        <v>26</v>
      </c>
      <c r="AH45" s="6" t="s">
        <v>27</v>
      </c>
      <c r="AI45" s="6" t="s">
        <v>103</v>
      </c>
      <c r="AL45" s="6" t="s">
        <v>18</v>
      </c>
      <c r="AM45" s="6"/>
      <c r="AN45" s="6" t="s">
        <v>20</v>
      </c>
      <c r="AO45" s="6" t="s">
        <v>31</v>
      </c>
      <c r="AP45" s="23" t="s">
        <v>21</v>
      </c>
      <c r="AQ45" s="23" t="s">
        <v>21</v>
      </c>
      <c r="AR45" s="23" t="s">
        <v>24</v>
      </c>
      <c r="AS45" s="23" t="s">
        <v>26</v>
      </c>
      <c r="AT45" s="6" t="s">
        <v>27</v>
      </c>
      <c r="AU45" s="6" t="s">
        <v>103</v>
      </c>
    </row>
    <row r="47" spans="2:47" x14ac:dyDescent="0.25">
      <c r="D47" s="54">
        <v>45383</v>
      </c>
      <c r="E47" s="9"/>
      <c r="F47" s="9"/>
      <c r="G47" s="9"/>
      <c r="H47" s="9" t="s">
        <v>5</v>
      </c>
      <c r="I47" s="9"/>
      <c r="J47" s="9"/>
      <c r="K47" s="9"/>
      <c r="L47" s="9"/>
      <c r="M47" s="9"/>
      <c r="O47" s="7">
        <v>45474</v>
      </c>
      <c r="P47" s="9"/>
      <c r="Q47" s="9"/>
      <c r="R47" s="9"/>
      <c r="S47" s="9"/>
      <c r="T47" s="9"/>
      <c r="U47" s="9"/>
      <c r="V47" s="9"/>
      <c r="W47" s="9"/>
      <c r="X47" s="9"/>
      <c r="Z47" s="7">
        <v>45566</v>
      </c>
      <c r="AA47" s="9"/>
      <c r="AB47" s="9"/>
      <c r="AC47" s="9"/>
      <c r="AD47" s="9"/>
      <c r="AE47" s="9"/>
      <c r="AF47" s="9"/>
      <c r="AG47" s="9"/>
      <c r="AH47" s="9"/>
      <c r="AI47" s="9"/>
      <c r="AL47" s="7">
        <v>45658</v>
      </c>
      <c r="AM47" s="9"/>
      <c r="AN47" s="9"/>
      <c r="AO47" s="9"/>
      <c r="AP47" s="9"/>
      <c r="AQ47" s="9"/>
      <c r="AR47" s="9"/>
      <c r="AS47" s="9"/>
      <c r="AT47" s="9"/>
      <c r="AU47" s="9"/>
    </row>
    <row r="48" spans="2:47" x14ac:dyDescent="0.25">
      <c r="D48" s="92" t="s">
        <v>6</v>
      </c>
      <c r="E48" s="6"/>
      <c r="F48" t="s">
        <v>5</v>
      </c>
      <c r="G48" s="6"/>
      <c r="H48" s="13" t="s">
        <v>5</v>
      </c>
      <c r="I48" s="6" t="s">
        <v>5</v>
      </c>
      <c r="J48" s="16" t="s">
        <v>5</v>
      </c>
      <c r="K48" s="6"/>
      <c r="L48" s="6"/>
      <c r="M48" s="14" t="s">
        <v>5</v>
      </c>
      <c r="O48" s="6" t="s">
        <v>5</v>
      </c>
      <c r="P48" s="6"/>
      <c r="Q48" s="6" t="s">
        <v>5</v>
      </c>
      <c r="R48" s="14" t="s">
        <v>5</v>
      </c>
      <c r="S48" s="12">
        <v>0</v>
      </c>
      <c r="T48" s="14" t="s">
        <v>5</v>
      </c>
      <c r="U48" s="6"/>
      <c r="V48" s="6"/>
      <c r="W48" s="6">
        <v>0</v>
      </c>
      <c r="X48" s="6"/>
      <c r="Z48" s="6" t="s">
        <v>5</v>
      </c>
      <c r="AA48" s="6"/>
      <c r="AB48" s="6"/>
      <c r="AC48" s="6" t="s">
        <v>5</v>
      </c>
      <c r="AD48" s="14">
        <v>0</v>
      </c>
      <c r="AE48" s="6" t="s">
        <v>5</v>
      </c>
      <c r="AF48" s="6"/>
      <c r="AG48" s="6"/>
      <c r="AH48" s="6"/>
      <c r="AI48" s="6"/>
      <c r="AL48" s="6" t="s">
        <v>5</v>
      </c>
      <c r="AN48" s="6" t="s">
        <v>5</v>
      </c>
      <c r="AO48" s="6" t="s">
        <v>5</v>
      </c>
      <c r="AP48" s="14">
        <v>0</v>
      </c>
      <c r="AQ48" s="6" t="s">
        <v>5</v>
      </c>
      <c r="AR48" s="6"/>
      <c r="AS48" s="6"/>
      <c r="AT48" s="6"/>
      <c r="AU48" s="6"/>
    </row>
    <row r="49" spans="2:47" x14ac:dyDescent="0.25">
      <c r="D49" s="92" t="s">
        <v>5</v>
      </c>
      <c r="E49" s="6"/>
      <c r="F49" s="6" t="s">
        <v>5</v>
      </c>
      <c r="G49" s="6"/>
      <c r="H49" s="14" t="s">
        <v>5</v>
      </c>
      <c r="I49" s="6">
        <v>0</v>
      </c>
      <c r="J49" s="14" t="s">
        <v>5</v>
      </c>
      <c r="K49" s="6"/>
      <c r="L49" s="14">
        <v>0</v>
      </c>
      <c r="M49" s="6"/>
      <c r="O49" s="6" t="s">
        <v>5</v>
      </c>
      <c r="P49" s="6"/>
      <c r="Q49" s="6" t="s">
        <v>5</v>
      </c>
      <c r="R49" s="6" t="s">
        <v>5</v>
      </c>
      <c r="S49" s="6" t="s">
        <v>5</v>
      </c>
      <c r="T49" s="6"/>
      <c r="U49" s="14" t="s">
        <v>5</v>
      </c>
      <c r="V49" s="6"/>
      <c r="W49" s="6" t="s">
        <v>5</v>
      </c>
      <c r="X49" s="12">
        <v>0</v>
      </c>
      <c r="Z49" s="6" t="s">
        <v>5</v>
      </c>
      <c r="AA49" s="6"/>
      <c r="AB49" s="6" t="s">
        <v>5</v>
      </c>
      <c r="AC49" s="32" t="s">
        <v>5</v>
      </c>
      <c r="AD49" s="14">
        <v>0</v>
      </c>
      <c r="AE49" s="6"/>
      <c r="AF49" s="14" t="s">
        <v>5</v>
      </c>
      <c r="AG49" s="6"/>
      <c r="AH49" s="6"/>
      <c r="AI49" s="14" t="s">
        <v>5</v>
      </c>
      <c r="AL49" s="6" t="s">
        <v>5</v>
      </c>
      <c r="AM49" s="6"/>
      <c r="AN49" s="6" t="s">
        <v>5</v>
      </c>
      <c r="AO49" s="6"/>
      <c r="AP49" s="6"/>
      <c r="AQ49" s="6"/>
      <c r="AR49" s="14" t="s">
        <v>5</v>
      </c>
      <c r="AS49" s="6"/>
      <c r="AT49" s="6"/>
      <c r="AU49" s="6"/>
    </row>
    <row r="50" spans="2:47" x14ac:dyDescent="0.25">
      <c r="D50" s="92" t="s">
        <v>5</v>
      </c>
      <c r="E50" s="6"/>
      <c r="F50" s="6"/>
      <c r="G50" s="6"/>
      <c r="H50" s="6">
        <v>0</v>
      </c>
      <c r="I50" s="6"/>
      <c r="J50" s="6"/>
      <c r="K50" s="6"/>
      <c r="L50" s="6"/>
      <c r="M50" s="6"/>
      <c r="O50" s="6"/>
      <c r="P50" s="6"/>
      <c r="Q50" s="6"/>
      <c r="R50" s="6"/>
      <c r="S50" s="6"/>
      <c r="T50" s="6"/>
      <c r="U50" s="6"/>
      <c r="V50" s="6"/>
      <c r="W50" s="6"/>
      <c r="X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2:47" x14ac:dyDescent="0.25">
      <c r="D51" s="55"/>
      <c r="E51" s="6"/>
      <c r="F51" s="6"/>
      <c r="G51" s="6"/>
      <c r="H51" s="6"/>
      <c r="I51" s="6"/>
      <c r="J51" s="6"/>
      <c r="K51" s="6"/>
      <c r="L51" s="6"/>
      <c r="M51" s="6"/>
      <c r="O51" s="6"/>
      <c r="P51" s="6"/>
      <c r="Q51" s="6"/>
      <c r="R51" s="6"/>
      <c r="S51" s="6"/>
      <c r="T51" s="6"/>
      <c r="U51" s="6"/>
      <c r="V51" s="6"/>
      <c r="W51" s="6"/>
      <c r="X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2:47" ht="15.75" thickBot="1" x14ac:dyDescent="0.3">
      <c r="D52" s="55"/>
      <c r="E52" s="8"/>
      <c r="F52" s="6"/>
      <c r="G52" s="6"/>
      <c r="H52" s="6"/>
      <c r="I52" s="6"/>
      <c r="J52" s="6"/>
      <c r="K52" s="6"/>
      <c r="L52" s="6"/>
      <c r="M52" s="6"/>
      <c r="O52" s="6"/>
      <c r="P52" s="8"/>
      <c r="Q52" s="6"/>
      <c r="R52" s="6"/>
      <c r="S52" s="6"/>
      <c r="T52" s="6"/>
      <c r="U52" s="6"/>
      <c r="V52" s="6"/>
      <c r="W52" s="6"/>
      <c r="X52" s="6"/>
      <c r="Z52" s="6"/>
      <c r="AA52" s="8"/>
      <c r="AB52" s="6"/>
      <c r="AC52" s="6"/>
      <c r="AD52" s="6"/>
      <c r="AE52" s="6"/>
      <c r="AF52" s="6"/>
      <c r="AG52" s="6"/>
      <c r="AH52" s="6"/>
      <c r="AI52" s="6"/>
      <c r="AL52" s="6"/>
      <c r="AM52" s="8"/>
      <c r="AN52" s="6"/>
      <c r="AO52" s="6"/>
      <c r="AP52" s="6"/>
      <c r="AQ52" s="6"/>
      <c r="AR52" s="6"/>
      <c r="AS52" s="6"/>
      <c r="AT52" s="6"/>
      <c r="AU52" s="6"/>
    </row>
    <row r="53" spans="2:47" ht="15.75" thickBot="1" x14ac:dyDescent="0.3">
      <c r="D53" s="5" t="s">
        <v>3</v>
      </c>
      <c r="E53" s="28">
        <f>SUM(F53:L53)</f>
        <v>0</v>
      </c>
      <c r="F53" s="3"/>
      <c r="G53" s="6"/>
      <c r="H53" s="14">
        <f>SUM(H47:H52)</f>
        <v>0</v>
      </c>
      <c r="I53" s="6">
        <f t="shared" ref="I53:M53" si="4">SUM(I48:I52)</f>
        <v>0</v>
      </c>
      <c r="J53" s="14">
        <f t="shared" si="4"/>
        <v>0</v>
      </c>
      <c r="K53" s="6">
        <f t="shared" si="4"/>
        <v>0</v>
      </c>
      <c r="L53" s="14">
        <f t="shared" si="4"/>
        <v>0</v>
      </c>
      <c r="M53" s="14">
        <f t="shared" si="4"/>
        <v>0</v>
      </c>
      <c r="O53" s="2" t="s">
        <v>3</v>
      </c>
      <c r="P53" s="25">
        <f>SUM(Q53:X53)</f>
        <v>0</v>
      </c>
      <c r="Q53" s="3"/>
      <c r="R53" s="14">
        <f t="shared" ref="R53:X53" si="5">SUM(R48:R52)</f>
        <v>0</v>
      </c>
      <c r="S53" s="6">
        <f t="shared" si="5"/>
        <v>0</v>
      </c>
      <c r="T53" s="14">
        <f t="shared" si="5"/>
        <v>0</v>
      </c>
      <c r="U53" s="14">
        <f t="shared" si="5"/>
        <v>0</v>
      </c>
      <c r="V53" s="6">
        <f t="shared" si="5"/>
        <v>0</v>
      </c>
      <c r="W53" s="6">
        <f t="shared" si="5"/>
        <v>0</v>
      </c>
      <c r="X53" s="6">
        <f t="shared" si="5"/>
        <v>0</v>
      </c>
      <c r="Z53" s="2" t="s">
        <v>3</v>
      </c>
      <c r="AA53" s="28">
        <f>SUM(AB53:AI53)</f>
        <v>0</v>
      </c>
      <c r="AB53" s="3"/>
      <c r="AC53" s="14">
        <v>0</v>
      </c>
      <c r="AD53" s="14">
        <f>SUM(AD48:AD52)</f>
        <v>0</v>
      </c>
      <c r="AE53" s="14">
        <f>SUM(AE48:AE52)</f>
        <v>0</v>
      </c>
      <c r="AF53" s="14">
        <f>SUM(AF48:AF52)</f>
        <v>0</v>
      </c>
      <c r="AG53" s="14">
        <f>SUM(AG48:AG52)</f>
        <v>0</v>
      </c>
      <c r="AH53" s="14">
        <f>SUM(AH48:AH52)</f>
        <v>0</v>
      </c>
      <c r="AI53" s="14">
        <f>SUM(AI49:AI52)</f>
        <v>0</v>
      </c>
      <c r="AL53" s="2" t="s">
        <v>3</v>
      </c>
      <c r="AM53" s="84">
        <f>SUM(AN53:AU53)</f>
        <v>0</v>
      </c>
      <c r="AN53" s="3"/>
      <c r="AO53" s="14">
        <v>0</v>
      </c>
      <c r="AP53" s="46">
        <f t="shared" ref="AP53:AU53" si="6">SUM(AP48:AP52)</f>
        <v>0</v>
      </c>
      <c r="AQ53" s="14">
        <f t="shared" si="6"/>
        <v>0</v>
      </c>
      <c r="AR53" s="14">
        <f t="shared" si="6"/>
        <v>0</v>
      </c>
      <c r="AS53" s="14">
        <f t="shared" si="6"/>
        <v>0</v>
      </c>
      <c r="AT53" s="14">
        <f t="shared" si="6"/>
        <v>0</v>
      </c>
      <c r="AU53" s="14">
        <f t="shared" si="6"/>
        <v>0</v>
      </c>
    </row>
    <row r="54" spans="2:47" x14ac:dyDescent="0.25">
      <c r="D54" s="55"/>
      <c r="E54" s="23"/>
      <c r="F54" s="6"/>
      <c r="G54" s="6"/>
      <c r="H54" s="6"/>
      <c r="I54" s="6"/>
      <c r="J54" s="6"/>
      <c r="K54" s="6"/>
      <c r="L54" s="6"/>
      <c r="M54" s="6"/>
      <c r="O54" s="6"/>
      <c r="P54" s="23"/>
      <c r="Q54" s="6"/>
      <c r="R54" s="6"/>
      <c r="S54" s="6"/>
      <c r="T54" s="6"/>
      <c r="U54" s="6"/>
      <c r="V54" s="6"/>
      <c r="W54" s="6"/>
      <c r="X54" s="6"/>
      <c r="Z54" s="6"/>
      <c r="AA54" s="23"/>
      <c r="AB54" s="6"/>
      <c r="AC54" s="6"/>
      <c r="AD54" s="6"/>
      <c r="AE54" s="6"/>
      <c r="AF54" s="6"/>
      <c r="AG54" s="6"/>
      <c r="AH54" s="6"/>
      <c r="AI54" s="6"/>
      <c r="AL54" s="6"/>
      <c r="AM54" s="23"/>
      <c r="AN54" s="6"/>
      <c r="AO54" s="6"/>
      <c r="AP54" s="6"/>
      <c r="AQ54" s="6"/>
      <c r="AR54" s="6"/>
      <c r="AS54" s="6"/>
      <c r="AT54" s="6"/>
      <c r="AU54" s="6"/>
    </row>
    <row r="55" spans="2:47" x14ac:dyDescent="0.25">
      <c r="D55" s="54">
        <v>45413</v>
      </c>
      <c r="E55" s="9"/>
      <c r="F55" s="9"/>
      <c r="G55" s="9"/>
      <c r="H55" s="9"/>
      <c r="I55" s="9"/>
      <c r="J55" s="9"/>
      <c r="K55" s="9"/>
      <c r="L55" s="9"/>
      <c r="M55" s="9"/>
      <c r="O55" s="7">
        <v>45505</v>
      </c>
      <c r="P55" s="9"/>
      <c r="Q55" s="9"/>
      <c r="R55" s="9"/>
      <c r="S55" s="9"/>
      <c r="T55" s="9"/>
      <c r="U55" s="9"/>
      <c r="V55" s="9"/>
      <c r="W55" s="9"/>
      <c r="X55" s="9"/>
      <c r="Z55" s="7">
        <v>45597</v>
      </c>
      <c r="AA55" s="9"/>
      <c r="AB55" s="9"/>
      <c r="AC55" s="9"/>
      <c r="AD55" s="9"/>
      <c r="AE55" s="9"/>
      <c r="AF55" s="9"/>
      <c r="AG55" s="9"/>
      <c r="AH55" s="9"/>
      <c r="AI55" s="9"/>
      <c r="AL55" s="7">
        <v>45689</v>
      </c>
      <c r="AM55" s="9"/>
      <c r="AN55" s="9"/>
      <c r="AO55" s="9"/>
      <c r="AP55" s="9"/>
      <c r="AQ55" s="9"/>
      <c r="AR55" s="9"/>
      <c r="AS55" s="9"/>
      <c r="AT55" s="9"/>
      <c r="AU55" s="9"/>
    </row>
    <row r="56" spans="2:47" x14ac:dyDescent="0.25">
      <c r="D56" s="92" t="s">
        <v>5</v>
      </c>
      <c r="E56" s="6"/>
      <c r="F56" s="6" t="s">
        <v>5</v>
      </c>
      <c r="G56" s="6"/>
      <c r="H56" s="13">
        <v>0</v>
      </c>
      <c r="I56" s="6" t="s">
        <v>5</v>
      </c>
      <c r="J56" s="6"/>
      <c r="K56" s="6" t="s">
        <v>5</v>
      </c>
      <c r="L56" s="6"/>
      <c r="M56" s="6"/>
      <c r="O56" s="6" t="s">
        <v>5</v>
      </c>
      <c r="P56" s="6" t="s">
        <v>5</v>
      </c>
      <c r="Q56" s="6" t="s">
        <v>5</v>
      </c>
      <c r="R56" s="6" t="s">
        <v>5</v>
      </c>
      <c r="S56" s="12">
        <v>0</v>
      </c>
      <c r="T56" s="6" t="s">
        <v>5</v>
      </c>
      <c r="U56" s="6"/>
      <c r="V56" s="6">
        <v>0</v>
      </c>
      <c r="W56" s="6"/>
      <c r="X56" s="6"/>
      <c r="Z56" s="6" t="s">
        <v>5</v>
      </c>
      <c r="AA56" s="6"/>
      <c r="AB56" s="6" t="s">
        <v>5</v>
      </c>
      <c r="AC56" s="6">
        <v>0</v>
      </c>
      <c r="AD56" s="14">
        <v>0</v>
      </c>
      <c r="AE56" s="6" t="s">
        <v>5</v>
      </c>
      <c r="AF56" s="6"/>
      <c r="AG56" s="6"/>
      <c r="AH56" s="6"/>
      <c r="AI56" s="14" t="s">
        <v>5</v>
      </c>
      <c r="AL56" s="37" t="s">
        <v>5</v>
      </c>
      <c r="AM56" s="6"/>
      <c r="AN56" s="37" t="s">
        <v>5</v>
      </c>
      <c r="AO56" s="46" t="s">
        <v>5</v>
      </c>
      <c r="AP56" s="6">
        <v>0</v>
      </c>
      <c r="AQ56" s="6"/>
      <c r="AR56" s="6"/>
      <c r="AS56" s="6"/>
      <c r="AT56" s="14" t="s">
        <v>5</v>
      </c>
      <c r="AU56" s="14" t="s">
        <v>5</v>
      </c>
    </row>
    <row r="57" spans="2:47" x14ac:dyDescent="0.25">
      <c r="B57" t="s">
        <v>5</v>
      </c>
      <c r="D57" s="56" t="s">
        <v>5</v>
      </c>
      <c r="E57" s="6"/>
      <c r="F57" s="6" t="s">
        <v>5</v>
      </c>
      <c r="G57" s="6"/>
      <c r="H57" s="6" t="s">
        <v>5</v>
      </c>
      <c r="I57" s="6"/>
      <c r="J57" s="6"/>
      <c r="K57" s="6" t="s">
        <v>5</v>
      </c>
      <c r="L57" s="6"/>
      <c r="M57" s="6"/>
      <c r="O57" s="6" t="s">
        <v>5</v>
      </c>
      <c r="P57" s="6"/>
      <c r="Q57" s="6" t="s">
        <v>5</v>
      </c>
      <c r="R57" s="14" t="s">
        <v>5</v>
      </c>
      <c r="S57" s="6" t="s">
        <v>5</v>
      </c>
      <c r="T57" s="6"/>
      <c r="U57" s="6"/>
      <c r="V57" s="6"/>
      <c r="W57" s="6"/>
      <c r="X57" s="6"/>
      <c r="Z57" s="6" t="s">
        <v>5</v>
      </c>
      <c r="AA57" s="6"/>
      <c r="AB57" s="6" t="s">
        <v>5</v>
      </c>
      <c r="AC57" s="6"/>
      <c r="AD57" s="6" t="s">
        <v>5</v>
      </c>
      <c r="AE57" s="6"/>
      <c r="AF57" s="6"/>
      <c r="AG57" s="6"/>
      <c r="AH57" s="6"/>
      <c r="AI57" s="14" t="s">
        <v>5</v>
      </c>
      <c r="AL57" s="6" t="s">
        <v>5</v>
      </c>
      <c r="AM57" s="6"/>
      <c r="AN57" s="6" t="s">
        <v>5</v>
      </c>
      <c r="AO57" s="6"/>
      <c r="AP57" s="6" t="s">
        <v>5</v>
      </c>
      <c r="AQ57" s="6"/>
      <c r="AR57" s="6"/>
      <c r="AS57" s="6"/>
      <c r="AT57" s="6"/>
      <c r="AU57" s="6"/>
    </row>
    <row r="58" spans="2:47" x14ac:dyDescent="0.25">
      <c r="D58" s="55"/>
      <c r="E58" s="6"/>
      <c r="F58" s="6"/>
      <c r="G58" s="6"/>
      <c r="H58" s="6"/>
      <c r="I58" s="6"/>
      <c r="J58" s="6"/>
      <c r="K58" s="6"/>
      <c r="L58" s="6"/>
      <c r="M58" s="6"/>
      <c r="O58" s="6"/>
      <c r="P58" s="6"/>
      <c r="Q58" s="6"/>
      <c r="R58" s="6"/>
      <c r="S58" s="6"/>
      <c r="T58" s="6"/>
      <c r="U58" s="6"/>
      <c r="V58" s="6"/>
      <c r="W58" s="6"/>
      <c r="X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2:47" x14ac:dyDescent="0.25">
      <c r="D59" s="55"/>
      <c r="E59" s="6"/>
      <c r="F59" s="6"/>
      <c r="G59" s="6"/>
      <c r="H59" s="6"/>
      <c r="I59" s="6"/>
      <c r="J59" s="6"/>
      <c r="K59" s="6"/>
      <c r="L59" s="6"/>
      <c r="M59" s="6"/>
      <c r="O59" s="6"/>
      <c r="P59" s="6"/>
      <c r="Q59" s="6"/>
      <c r="R59" s="6"/>
      <c r="S59" s="6"/>
      <c r="T59" s="6"/>
      <c r="U59" s="6"/>
      <c r="V59" s="6"/>
      <c r="W59" s="6"/>
      <c r="X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2:47" ht="15.75" thickBot="1" x14ac:dyDescent="0.3">
      <c r="D60" s="55"/>
      <c r="E60" s="6"/>
      <c r="F60" s="6"/>
      <c r="G60" s="6"/>
      <c r="H60" s="6"/>
      <c r="I60" s="6"/>
      <c r="J60" s="6"/>
      <c r="K60" s="6"/>
      <c r="L60" s="6"/>
      <c r="M60" s="6"/>
      <c r="O60" s="6"/>
      <c r="P60" s="6"/>
      <c r="Q60" s="6"/>
      <c r="R60" s="6"/>
      <c r="S60" s="6"/>
      <c r="T60" s="6"/>
      <c r="U60" s="6"/>
      <c r="V60" s="6"/>
      <c r="W60" s="6"/>
      <c r="X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2:47" ht="15.75" thickBot="1" x14ac:dyDescent="0.3">
      <c r="D61" s="5" t="s">
        <v>3</v>
      </c>
      <c r="E61" s="28">
        <f>SUM(F61:M61)</f>
        <v>0</v>
      </c>
      <c r="F61" s="6" t="s">
        <v>5</v>
      </c>
      <c r="G61" s="6" t="s">
        <v>5</v>
      </c>
      <c r="H61" s="14">
        <f t="shared" ref="H61:M61" si="7">SUM(H56:H60)</f>
        <v>0</v>
      </c>
      <c r="I61" s="6">
        <f t="shared" si="7"/>
        <v>0</v>
      </c>
      <c r="J61" s="6">
        <f t="shared" si="7"/>
        <v>0</v>
      </c>
      <c r="K61" s="6">
        <f t="shared" si="7"/>
        <v>0</v>
      </c>
      <c r="L61" s="6">
        <f t="shared" si="7"/>
        <v>0</v>
      </c>
      <c r="M61" s="6">
        <f t="shared" si="7"/>
        <v>0</v>
      </c>
      <c r="O61" s="2" t="s">
        <v>3</v>
      </c>
      <c r="P61" s="25">
        <f>SUM(Q61:X61)</f>
        <v>0</v>
      </c>
      <c r="Q61" s="6" t="s">
        <v>5</v>
      </c>
      <c r="R61" s="14">
        <f>SUM(R56:R60)</f>
        <v>0</v>
      </c>
      <c r="S61" s="6">
        <f t="shared" ref="S61:X61" si="8">SUM(S56:S60)</f>
        <v>0</v>
      </c>
      <c r="T61" s="6">
        <f t="shared" si="8"/>
        <v>0</v>
      </c>
      <c r="U61" s="6">
        <f t="shared" si="8"/>
        <v>0</v>
      </c>
      <c r="V61" s="6">
        <f t="shared" si="8"/>
        <v>0</v>
      </c>
      <c r="W61" s="6">
        <f t="shared" si="8"/>
        <v>0</v>
      </c>
      <c r="X61" s="6">
        <f t="shared" si="8"/>
        <v>0</v>
      </c>
      <c r="Z61" s="2" t="s">
        <v>3</v>
      </c>
      <c r="AA61" s="28">
        <f>SUM(AB61:AI61)</f>
        <v>0</v>
      </c>
      <c r="AB61" s="14" t="s">
        <v>5</v>
      </c>
      <c r="AC61" s="14">
        <f>SUM(AC56)</f>
        <v>0</v>
      </c>
      <c r="AD61" s="14">
        <f t="shared" ref="AD61:AI61" si="9">SUM(AD56:AD60)</f>
        <v>0</v>
      </c>
      <c r="AE61" s="14">
        <f t="shared" si="9"/>
        <v>0</v>
      </c>
      <c r="AF61" s="14">
        <f t="shared" si="9"/>
        <v>0</v>
      </c>
      <c r="AG61" s="14">
        <f t="shared" si="9"/>
        <v>0</v>
      </c>
      <c r="AH61" s="14">
        <f t="shared" si="9"/>
        <v>0</v>
      </c>
      <c r="AI61" s="14">
        <f t="shared" si="9"/>
        <v>0</v>
      </c>
      <c r="AL61" s="2" t="s">
        <v>3</v>
      </c>
      <c r="AM61" s="28">
        <f>SUM(AN61:AU61)</f>
        <v>0</v>
      </c>
      <c r="AN61" s="6" t="s">
        <v>5</v>
      </c>
      <c r="AO61" s="14">
        <f t="shared" ref="AO61:AU61" si="10">SUM(AO56:AO60)</f>
        <v>0</v>
      </c>
      <c r="AP61" s="14">
        <f>SUM(AP56:AP60)</f>
        <v>0</v>
      </c>
      <c r="AQ61" s="14">
        <f t="shared" si="10"/>
        <v>0</v>
      </c>
      <c r="AR61" s="14">
        <f t="shared" si="10"/>
        <v>0</v>
      </c>
      <c r="AS61" s="14">
        <f t="shared" si="10"/>
        <v>0</v>
      </c>
      <c r="AT61" s="14">
        <f t="shared" si="10"/>
        <v>0</v>
      </c>
      <c r="AU61" s="14">
        <f t="shared" si="10"/>
        <v>0</v>
      </c>
    </row>
    <row r="62" spans="2:47" x14ac:dyDescent="0.25">
      <c r="D62" s="55"/>
      <c r="E62" s="6"/>
      <c r="F62" s="6"/>
      <c r="G62" s="6"/>
      <c r="H62" s="6"/>
      <c r="I62" s="6"/>
      <c r="J62" s="6"/>
      <c r="K62" s="6"/>
      <c r="L62" s="6"/>
      <c r="M62" s="6"/>
      <c r="O62" s="6"/>
      <c r="P62" s="6"/>
      <c r="Q62" s="6"/>
      <c r="R62" s="6"/>
      <c r="S62" s="6"/>
      <c r="T62" s="6"/>
      <c r="U62" s="6"/>
      <c r="V62" s="6"/>
      <c r="W62" s="6"/>
      <c r="X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2:47" x14ac:dyDescent="0.25">
      <c r="D63" s="54">
        <v>45444</v>
      </c>
      <c r="E63" s="9"/>
      <c r="F63" s="9"/>
      <c r="G63" s="9"/>
      <c r="H63" s="9"/>
      <c r="I63" s="9"/>
      <c r="J63" s="9"/>
      <c r="K63" s="9"/>
      <c r="L63" s="9"/>
      <c r="M63" s="9"/>
      <c r="O63" s="7">
        <v>45536</v>
      </c>
      <c r="P63" s="9"/>
      <c r="Q63" s="9"/>
      <c r="R63" s="9"/>
      <c r="S63" s="9"/>
      <c r="T63" s="9"/>
      <c r="U63" s="9"/>
      <c r="V63" s="9"/>
      <c r="W63" s="9"/>
      <c r="X63" s="9"/>
      <c r="Z63" s="7">
        <v>45627</v>
      </c>
      <c r="AA63" s="9"/>
      <c r="AB63" s="9"/>
      <c r="AC63" s="9"/>
      <c r="AD63" s="9"/>
      <c r="AE63" s="9"/>
      <c r="AF63" s="9"/>
      <c r="AG63" s="9"/>
      <c r="AH63" s="9"/>
      <c r="AI63" s="9"/>
      <c r="AL63" s="7">
        <v>45717</v>
      </c>
      <c r="AM63" s="9"/>
      <c r="AN63" s="9"/>
      <c r="AO63" s="9"/>
      <c r="AP63" s="9"/>
      <c r="AQ63" s="9"/>
      <c r="AR63" s="9"/>
      <c r="AS63" s="9"/>
      <c r="AT63" s="9"/>
      <c r="AU63" s="9"/>
    </row>
    <row r="64" spans="2:47" x14ac:dyDescent="0.25">
      <c r="D64" s="92" t="s">
        <v>5</v>
      </c>
      <c r="E64" s="6" t="s">
        <v>5</v>
      </c>
      <c r="F64" s="6" t="s">
        <v>5</v>
      </c>
      <c r="G64" s="6"/>
      <c r="H64" s="13">
        <v>0</v>
      </c>
      <c r="I64" s="6" t="s">
        <v>5</v>
      </c>
      <c r="J64" s="6"/>
      <c r="K64" s="6" t="s">
        <v>5</v>
      </c>
      <c r="L64" s="6"/>
      <c r="M64" s="6"/>
      <c r="O64" s="6" t="s">
        <v>5</v>
      </c>
      <c r="P64" s="6" t="s">
        <v>5</v>
      </c>
      <c r="Q64" s="6" t="s">
        <v>5</v>
      </c>
      <c r="R64" s="6" t="s">
        <v>5</v>
      </c>
      <c r="S64" s="13">
        <v>0</v>
      </c>
      <c r="T64" s="6" t="s">
        <v>5</v>
      </c>
      <c r="U64" s="14" t="s">
        <v>5</v>
      </c>
      <c r="V64" s="6" t="s">
        <v>5</v>
      </c>
      <c r="W64" s="6"/>
      <c r="X64" s="6"/>
      <c r="Z64" s="6" t="s">
        <v>5</v>
      </c>
      <c r="AA64" s="6" t="s">
        <v>5</v>
      </c>
      <c r="AB64" s="6" t="s">
        <v>5</v>
      </c>
      <c r="AC64" s="6" t="s">
        <v>5</v>
      </c>
      <c r="AD64" s="14">
        <v>0</v>
      </c>
      <c r="AE64" s="6" t="s">
        <v>5</v>
      </c>
      <c r="AF64" s="14" t="s">
        <v>5</v>
      </c>
      <c r="AG64" s="6" t="s">
        <v>5</v>
      </c>
      <c r="AH64" s="6"/>
      <c r="AI64" s="14" t="s">
        <v>5</v>
      </c>
      <c r="AL64" s="38" t="s">
        <v>5</v>
      </c>
      <c r="AM64" s="38" t="s">
        <v>5</v>
      </c>
      <c r="AN64" s="38" t="s">
        <v>5</v>
      </c>
      <c r="AO64" s="38" t="s">
        <v>5</v>
      </c>
      <c r="AP64" s="6" t="s">
        <v>5</v>
      </c>
      <c r="AQ64" s="6"/>
      <c r="AR64" s="14" t="s">
        <v>5</v>
      </c>
      <c r="AS64" s="6" t="s">
        <v>5</v>
      </c>
      <c r="AT64" s="6"/>
      <c r="AU64" s="6"/>
    </row>
    <row r="65" spans="4:47" x14ac:dyDescent="0.25">
      <c r="D65" s="55" t="s">
        <v>5</v>
      </c>
      <c r="E65" s="6" t="s">
        <v>5</v>
      </c>
      <c r="F65" s="6" t="s">
        <v>5</v>
      </c>
      <c r="G65" s="6"/>
      <c r="H65" s="6" t="s">
        <v>5</v>
      </c>
      <c r="I65" s="6"/>
      <c r="J65" s="6"/>
      <c r="K65" s="6"/>
      <c r="L65" s="6"/>
      <c r="M65" s="14" t="s">
        <v>5</v>
      </c>
      <c r="O65" s="6" t="s">
        <v>5</v>
      </c>
      <c r="P65" s="6" t="s">
        <v>5</v>
      </c>
      <c r="Q65" s="6" t="s">
        <v>5</v>
      </c>
      <c r="R65" s="6"/>
      <c r="S65" s="14" t="s">
        <v>5</v>
      </c>
      <c r="T65" s="6"/>
      <c r="U65" s="14" t="s">
        <v>5</v>
      </c>
      <c r="V65" s="6"/>
      <c r="W65" s="6"/>
      <c r="X65" s="14" t="s">
        <v>5</v>
      </c>
      <c r="Z65" s="6" t="s">
        <v>5</v>
      </c>
      <c r="AA65" s="6" t="s">
        <v>5</v>
      </c>
      <c r="AC65" s="6"/>
      <c r="AD65" s="14" t="s">
        <v>5</v>
      </c>
      <c r="AE65" s="6"/>
      <c r="AF65" s="6"/>
      <c r="AG65" s="6"/>
      <c r="AH65" s="6"/>
      <c r="AI65" s="14" t="s">
        <v>5</v>
      </c>
      <c r="AL65" s="6" t="s">
        <v>5</v>
      </c>
      <c r="AM65" s="6" t="s">
        <v>5</v>
      </c>
      <c r="AN65" s="6" t="s">
        <v>5</v>
      </c>
      <c r="AO65" s="6"/>
      <c r="AP65" s="14" t="s">
        <v>5</v>
      </c>
      <c r="AQ65" s="6"/>
      <c r="AR65" s="6"/>
      <c r="AS65" s="6"/>
      <c r="AT65" s="6"/>
      <c r="AU65" s="14" t="s">
        <v>5</v>
      </c>
    </row>
    <row r="66" spans="4:47" x14ac:dyDescent="0.25">
      <c r="D66" s="55" t="s">
        <v>5</v>
      </c>
      <c r="E66" s="6" t="s">
        <v>5</v>
      </c>
      <c r="F66" s="6"/>
      <c r="G66" s="6"/>
      <c r="H66" s="14" t="s">
        <v>5</v>
      </c>
      <c r="I66" s="6" t="s">
        <v>5</v>
      </c>
      <c r="J66" s="6"/>
      <c r="K66" s="6"/>
      <c r="L66" s="6"/>
      <c r="M66" s="6"/>
      <c r="O66" s="6" t="s">
        <v>5</v>
      </c>
      <c r="P66" s="6" t="s">
        <v>5</v>
      </c>
      <c r="Q66" s="6" t="s">
        <v>5</v>
      </c>
      <c r="R66" s="6"/>
      <c r="S66" s="14" t="s">
        <v>5</v>
      </c>
      <c r="T66" s="6" t="s">
        <v>5</v>
      </c>
      <c r="U66" s="14" t="s">
        <v>5</v>
      </c>
      <c r="V66" s="6"/>
      <c r="W66" s="6"/>
      <c r="X66" s="6"/>
      <c r="Z66" s="6" t="s">
        <v>5</v>
      </c>
      <c r="AA66" s="6" t="s">
        <v>5</v>
      </c>
      <c r="AB66" s="6"/>
      <c r="AC66" s="6"/>
      <c r="AD66" s="14" t="s">
        <v>5</v>
      </c>
      <c r="AE66" s="6" t="s">
        <v>5</v>
      </c>
      <c r="AF66" s="6"/>
      <c r="AG66" s="6"/>
      <c r="AH66" s="6"/>
      <c r="AI66" s="6"/>
      <c r="AL66" s="6" t="s">
        <v>5</v>
      </c>
      <c r="AM66" s="6" t="s">
        <v>5</v>
      </c>
      <c r="AN66" s="6"/>
      <c r="AO66" s="6"/>
      <c r="AP66" s="14" t="s">
        <v>5</v>
      </c>
      <c r="AQ66" s="6" t="s">
        <v>5</v>
      </c>
      <c r="AR66" s="6"/>
      <c r="AS66" s="6"/>
      <c r="AT66" s="6"/>
      <c r="AU66" s="6"/>
    </row>
    <row r="67" spans="4:47" x14ac:dyDescent="0.25">
      <c r="D67" s="55"/>
      <c r="E67" s="6"/>
      <c r="F67" s="6"/>
      <c r="G67" s="6"/>
      <c r="H67" s="6"/>
      <c r="I67" s="6"/>
      <c r="J67" s="6"/>
      <c r="K67" s="6"/>
      <c r="L67" s="6"/>
      <c r="M67" s="6"/>
      <c r="O67" s="6"/>
      <c r="P67" s="6"/>
      <c r="Q67" s="6"/>
      <c r="R67" s="6"/>
      <c r="S67" s="6"/>
      <c r="T67" s="6"/>
      <c r="U67" s="6"/>
      <c r="V67" s="6"/>
      <c r="W67" s="6"/>
      <c r="X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L67" s="6"/>
      <c r="AM67" s="6"/>
      <c r="AN67" s="6"/>
      <c r="AO67" s="6"/>
      <c r="AP67" s="6"/>
      <c r="AQ67" s="6"/>
      <c r="AR67" s="6"/>
      <c r="AS67" s="6"/>
      <c r="AT67" s="6"/>
      <c r="AU67" s="6"/>
    </row>
    <row r="68" spans="4:47" ht="15.75" thickBot="1" x14ac:dyDescent="0.3">
      <c r="D68" s="55"/>
      <c r="E68" s="6"/>
      <c r="F68" s="6"/>
      <c r="G68" s="6"/>
      <c r="H68" s="6"/>
      <c r="I68" s="6"/>
      <c r="J68" s="6"/>
      <c r="K68" s="6"/>
      <c r="L68" s="6"/>
      <c r="M68" s="6"/>
      <c r="O68" s="6"/>
      <c r="P68" s="6"/>
      <c r="Q68" s="6"/>
      <c r="R68" s="60"/>
      <c r="S68" s="6"/>
      <c r="T68" s="6"/>
      <c r="U68" s="6"/>
      <c r="V68" s="6"/>
      <c r="W68" s="6"/>
      <c r="X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L68" s="6"/>
      <c r="AM68" s="6"/>
      <c r="AN68" s="6"/>
      <c r="AO68" s="6"/>
      <c r="AP68" s="6"/>
      <c r="AQ68" s="6"/>
      <c r="AR68" s="6"/>
      <c r="AS68" s="6"/>
      <c r="AT68" s="6"/>
      <c r="AU68" s="6"/>
    </row>
    <row r="69" spans="4:47" ht="15.75" thickBot="1" x14ac:dyDescent="0.3">
      <c r="D69" s="5" t="s">
        <v>3</v>
      </c>
      <c r="E69" s="28">
        <f>SUM(F69:M69)</f>
        <v>0</v>
      </c>
      <c r="F69" s="6">
        <f t="shared" ref="F69:M69" si="11">SUM(F64:F68)</f>
        <v>0</v>
      </c>
      <c r="G69" s="6">
        <f t="shared" si="11"/>
        <v>0</v>
      </c>
      <c r="H69" s="14">
        <f t="shared" si="11"/>
        <v>0</v>
      </c>
      <c r="I69" s="6">
        <f t="shared" si="11"/>
        <v>0</v>
      </c>
      <c r="J69" s="6">
        <f t="shared" si="11"/>
        <v>0</v>
      </c>
      <c r="K69" s="6">
        <f t="shared" si="11"/>
        <v>0</v>
      </c>
      <c r="L69" s="6">
        <f t="shared" si="11"/>
        <v>0</v>
      </c>
      <c r="M69" s="14">
        <f t="shared" si="11"/>
        <v>0</v>
      </c>
      <c r="O69" s="2" t="s">
        <v>3</v>
      </c>
      <c r="P69" s="28">
        <f>SUM(Q69:X69)</f>
        <v>0</v>
      </c>
      <c r="Q69" s="6" t="s">
        <v>5</v>
      </c>
      <c r="R69" s="14">
        <f t="shared" ref="R69:X69" si="12">SUM(R64:R68)</f>
        <v>0</v>
      </c>
      <c r="S69" s="14">
        <f t="shared" si="12"/>
        <v>0</v>
      </c>
      <c r="T69" s="6">
        <f t="shared" si="12"/>
        <v>0</v>
      </c>
      <c r="U69" s="14">
        <f t="shared" si="12"/>
        <v>0</v>
      </c>
      <c r="V69" s="6">
        <f t="shared" si="12"/>
        <v>0</v>
      </c>
      <c r="W69" s="6">
        <f t="shared" si="12"/>
        <v>0</v>
      </c>
      <c r="X69" s="14">
        <f t="shared" si="12"/>
        <v>0</v>
      </c>
      <c r="Z69" s="2" t="s">
        <v>3</v>
      </c>
      <c r="AA69" s="28">
        <f>SUM(AB69:AI69)</f>
        <v>0</v>
      </c>
      <c r="AB69" s="14" t="s">
        <v>5</v>
      </c>
      <c r="AC69" s="14">
        <f t="shared" ref="AC69:AI69" si="13">SUM(AC64:AC68)</f>
        <v>0</v>
      </c>
      <c r="AD69" s="14">
        <f t="shared" si="13"/>
        <v>0</v>
      </c>
      <c r="AE69" s="14">
        <f t="shared" si="13"/>
        <v>0</v>
      </c>
      <c r="AF69" s="14">
        <f t="shared" si="13"/>
        <v>0</v>
      </c>
      <c r="AG69" s="14">
        <f t="shared" si="13"/>
        <v>0</v>
      </c>
      <c r="AH69" s="14">
        <f t="shared" si="13"/>
        <v>0</v>
      </c>
      <c r="AI69" s="14">
        <f t="shared" si="13"/>
        <v>0</v>
      </c>
      <c r="AL69" s="2" t="s">
        <v>3</v>
      </c>
      <c r="AM69" s="28">
        <f>SUM(AN69:AU69)</f>
        <v>0</v>
      </c>
      <c r="AN69" s="14">
        <f t="shared" ref="AN69:AU69" si="14">SUM(AN64:AN68)</f>
        <v>0</v>
      </c>
      <c r="AO69" s="14">
        <f t="shared" si="14"/>
        <v>0</v>
      </c>
      <c r="AP69" s="14">
        <f t="shared" si="14"/>
        <v>0</v>
      </c>
      <c r="AQ69" s="14">
        <f t="shared" si="14"/>
        <v>0</v>
      </c>
      <c r="AR69" s="14">
        <f t="shared" si="14"/>
        <v>0</v>
      </c>
      <c r="AS69" s="14">
        <f t="shared" si="14"/>
        <v>0</v>
      </c>
      <c r="AT69" s="14">
        <f t="shared" si="14"/>
        <v>0</v>
      </c>
      <c r="AU69" s="14">
        <f t="shared" si="14"/>
        <v>0</v>
      </c>
    </row>
    <row r="70" spans="4:47" ht="15.75" thickBot="1" x14ac:dyDescent="0.3">
      <c r="D70" s="55" t="s">
        <v>29</v>
      </c>
      <c r="E70" s="29">
        <f>SUM(E53+E61+E69)</f>
        <v>0</v>
      </c>
      <c r="F70" s="6"/>
      <c r="G70" s="6"/>
      <c r="H70" s="6"/>
      <c r="I70" s="6"/>
      <c r="J70" s="6"/>
      <c r="K70" s="6"/>
      <c r="L70" s="6"/>
      <c r="M70" s="6"/>
      <c r="O70" s="6" t="s">
        <v>29</v>
      </c>
      <c r="P70" s="29">
        <f>SUM(P53+P61+P69)</f>
        <v>0</v>
      </c>
      <c r="Q70" s="6"/>
      <c r="R70" s="60"/>
      <c r="S70" s="6"/>
      <c r="T70" s="6"/>
      <c r="U70" s="6"/>
      <c r="V70" s="6"/>
      <c r="W70" s="6"/>
      <c r="X70" s="6"/>
      <c r="Z70" s="6" t="s">
        <v>29</v>
      </c>
      <c r="AA70" s="29">
        <f>SUM(AA69+AA61+AA53)</f>
        <v>0</v>
      </c>
      <c r="AB70" s="6"/>
      <c r="AC70" s="6"/>
      <c r="AD70" s="6"/>
      <c r="AE70" s="6"/>
      <c r="AF70" s="6"/>
      <c r="AG70" s="6"/>
      <c r="AH70" s="6"/>
      <c r="AI70" s="6"/>
      <c r="AL70" s="6" t="s">
        <v>29</v>
      </c>
      <c r="AM70" s="8" t="s">
        <v>5</v>
      </c>
      <c r="AN70" s="6"/>
      <c r="AO70" s="6"/>
      <c r="AP70" s="6"/>
      <c r="AQ70" s="6"/>
      <c r="AR70" s="6"/>
      <c r="AS70" s="6"/>
      <c r="AT70" s="6"/>
      <c r="AU70" s="6"/>
    </row>
    <row r="71" spans="4:47" ht="15.75" thickBot="1" x14ac:dyDescent="0.3">
      <c r="D71" s="5" t="s">
        <v>28</v>
      </c>
      <c r="E71" s="48">
        <f>SUM(H71:L71)</f>
        <v>0</v>
      </c>
      <c r="F71" s="20"/>
      <c r="G71" s="9"/>
      <c r="H71" s="14">
        <f t="shared" ref="H71:M71" si="15">SUM(H69+H61+H53)</f>
        <v>0</v>
      </c>
      <c r="I71" s="6">
        <f t="shared" si="15"/>
        <v>0</v>
      </c>
      <c r="J71" s="14">
        <f t="shared" si="15"/>
        <v>0</v>
      </c>
      <c r="K71" s="6">
        <f t="shared" si="15"/>
        <v>0</v>
      </c>
      <c r="L71" s="14">
        <f t="shared" si="15"/>
        <v>0</v>
      </c>
      <c r="M71" s="14">
        <f t="shared" si="15"/>
        <v>0</v>
      </c>
      <c r="O71" s="2" t="s">
        <v>28</v>
      </c>
      <c r="P71" s="48">
        <f>SUM(R71:X71)</f>
        <v>0</v>
      </c>
      <c r="Q71" s="20"/>
      <c r="R71" s="14">
        <f t="shared" ref="R71:X71" si="16">SUM(R69+R61+R53)</f>
        <v>0</v>
      </c>
      <c r="S71" s="14">
        <f t="shared" si="16"/>
        <v>0</v>
      </c>
      <c r="T71" s="6">
        <f t="shared" si="16"/>
        <v>0</v>
      </c>
      <c r="U71" s="14">
        <f t="shared" si="16"/>
        <v>0</v>
      </c>
      <c r="V71" s="6">
        <f t="shared" si="16"/>
        <v>0</v>
      </c>
      <c r="W71" s="6">
        <f t="shared" si="16"/>
        <v>0</v>
      </c>
      <c r="X71" s="14">
        <f t="shared" si="16"/>
        <v>0</v>
      </c>
      <c r="Z71" s="2" t="s">
        <v>28</v>
      </c>
      <c r="AA71" s="48">
        <f>SUM(AC71:AI71)</f>
        <v>0</v>
      </c>
      <c r="AB71" s="20"/>
      <c r="AC71" s="14">
        <f t="shared" ref="AC71:AI71" si="17">SUM(AC69+AC61+AC53)</f>
        <v>0</v>
      </c>
      <c r="AD71" s="14">
        <f t="shared" si="17"/>
        <v>0</v>
      </c>
      <c r="AE71" s="14">
        <f t="shared" si="17"/>
        <v>0</v>
      </c>
      <c r="AF71" s="14">
        <f t="shared" si="17"/>
        <v>0</v>
      </c>
      <c r="AG71" s="14">
        <f t="shared" si="17"/>
        <v>0</v>
      </c>
      <c r="AH71" s="14">
        <f t="shared" si="17"/>
        <v>0</v>
      </c>
      <c r="AI71" s="14">
        <f t="shared" si="17"/>
        <v>0</v>
      </c>
      <c r="AL71" s="2" t="s">
        <v>28</v>
      </c>
      <c r="AM71" s="28">
        <f>SUM(AM53+AM61+AM69)</f>
        <v>0</v>
      </c>
      <c r="AN71" s="20"/>
      <c r="AO71" s="14">
        <f t="shared" ref="AO71:AU71" si="18">SUM(AO69+AO61+AO53)</f>
        <v>0</v>
      </c>
      <c r="AP71" s="14">
        <f t="shared" si="18"/>
        <v>0</v>
      </c>
      <c r="AQ71" s="14">
        <f t="shared" si="18"/>
        <v>0</v>
      </c>
      <c r="AR71" s="14">
        <f t="shared" si="18"/>
        <v>0</v>
      </c>
      <c r="AS71" s="14">
        <f t="shared" si="18"/>
        <v>0</v>
      </c>
      <c r="AT71" s="14">
        <f t="shared" si="18"/>
        <v>0</v>
      </c>
      <c r="AU71" s="14">
        <f t="shared" si="18"/>
        <v>0</v>
      </c>
    </row>
    <row r="72" spans="4:47" x14ac:dyDescent="0.25">
      <c r="D72" s="55"/>
      <c r="E72" s="23"/>
      <c r="F72" s="6"/>
      <c r="G72" s="6"/>
      <c r="H72" s="6"/>
      <c r="I72" s="6"/>
      <c r="J72" s="6"/>
      <c r="K72" s="6"/>
      <c r="L72" s="6"/>
      <c r="M72" s="6"/>
      <c r="O72" s="6"/>
      <c r="P72" s="23"/>
      <c r="Q72" s="6"/>
      <c r="R72" s="6"/>
      <c r="S72" s="6"/>
      <c r="T72" s="6"/>
      <c r="U72" s="6"/>
      <c r="V72" s="6"/>
      <c r="W72" s="6"/>
      <c r="X72" s="6"/>
      <c r="Z72" s="6"/>
      <c r="AA72" s="23"/>
      <c r="AB72" s="6"/>
      <c r="AC72" s="6"/>
      <c r="AD72" s="6"/>
      <c r="AE72" s="6"/>
      <c r="AF72" s="6"/>
      <c r="AG72" s="6"/>
      <c r="AH72" s="6"/>
      <c r="AI72" s="6"/>
      <c r="AL72" s="6"/>
      <c r="AM72" s="23"/>
      <c r="AN72" s="6"/>
      <c r="AO72" s="6"/>
      <c r="AP72" s="6"/>
      <c r="AQ72" s="6"/>
      <c r="AR72" s="6"/>
      <c r="AS72" s="6"/>
      <c r="AT72" s="6"/>
      <c r="AU72" s="6"/>
    </row>
    <row r="73" spans="4:47" x14ac:dyDescent="0.25">
      <c r="D73" s="55"/>
      <c r="E73" s="6"/>
      <c r="F73" s="6"/>
      <c r="G73" s="6"/>
      <c r="H73" s="6"/>
      <c r="I73" s="6"/>
      <c r="J73" s="6"/>
      <c r="K73" s="6"/>
      <c r="L73" s="6"/>
      <c r="M73" s="6"/>
      <c r="O73" s="6" t="s">
        <v>5</v>
      </c>
      <c r="P73" s="14" t="s">
        <v>5</v>
      </c>
      <c r="Q73" s="6"/>
      <c r="R73" s="6"/>
      <c r="S73" s="6"/>
      <c r="T73" s="6"/>
      <c r="U73" s="6"/>
      <c r="V73" s="6"/>
      <c r="W73" s="6"/>
      <c r="X73" s="6"/>
      <c r="Z73" s="6"/>
      <c r="AA73" s="6" t="s">
        <v>5</v>
      </c>
      <c r="AB73" s="14" t="s">
        <v>5</v>
      </c>
      <c r="AC73" s="6"/>
      <c r="AD73" s="6"/>
      <c r="AE73" s="6"/>
      <c r="AF73" s="6"/>
      <c r="AG73" s="6"/>
      <c r="AH73" s="6"/>
      <c r="AI73" s="6"/>
      <c r="AL73" s="6" t="s">
        <v>50</v>
      </c>
      <c r="AM73" s="6"/>
      <c r="AN73" s="6"/>
      <c r="AO73" s="14">
        <f>SUM(E71+P71+AA71+AM71)</f>
        <v>0</v>
      </c>
      <c r="AP73" s="6"/>
      <c r="AQ73" s="6"/>
      <c r="AR73" s="6"/>
      <c r="AS73" s="6"/>
      <c r="AT73" s="6"/>
      <c r="AU73" s="6"/>
    </row>
    <row r="74" spans="4:47" x14ac:dyDescent="0.25">
      <c r="D74" s="55"/>
      <c r="E74" s="6"/>
      <c r="F74" s="6"/>
      <c r="G74" s="6"/>
      <c r="H74" s="6"/>
      <c r="I74" s="6"/>
      <c r="J74" s="6"/>
      <c r="K74" s="6"/>
      <c r="L74" s="6"/>
      <c r="M74" s="6"/>
      <c r="O74" s="6"/>
      <c r="P74" s="6"/>
      <c r="Q74" s="6"/>
      <c r="R74" s="6"/>
      <c r="S74" s="6"/>
      <c r="T74" s="6"/>
      <c r="U74" s="6"/>
      <c r="V74" s="6"/>
      <c r="W74" s="6"/>
      <c r="X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L74" s="6"/>
      <c r="AM74" s="6"/>
      <c r="AN74" s="6"/>
      <c r="AO74" s="6"/>
      <c r="AP74" s="6"/>
      <c r="AQ74" s="6"/>
      <c r="AR74" s="6"/>
      <c r="AS74" s="6"/>
      <c r="AT74" s="6"/>
      <c r="AU74" s="6"/>
    </row>
    <row r="75" spans="4:47" x14ac:dyDescent="0.25">
      <c r="D75" s="55"/>
      <c r="E75" s="6"/>
      <c r="F75" s="6"/>
      <c r="G75" s="6"/>
      <c r="H75" s="6"/>
      <c r="I75" s="6"/>
      <c r="J75" s="6"/>
      <c r="K75" s="6"/>
      <c r="L75" s="6"/>
      <c r="M75" s="6"/>
      <c r="O75" s="6"/>
      <c r="P75" s="6"/>
      <c r="Q75" s="6"/>
      <c r="R75" s="6"/>
      <c r="S75" s="6"/>
      <c r="T75" s="6"/>
      <c r="U75" s="6"/>
      <c r="V75" s="6"/>
      <c r="W75" s="6"/>
      <c r="X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L75" s="6"/>
      <c r="AM75" s="6"/>
      <c r="AN75" s="6"/>
      <c r="AO75" s="6"/>
      <c r="AP75" s="6"/>
      <c r="AQ75" s="6"/>
      <c r="AR75" s="6"/>
      <c r="AS75" s="6"/>
      <c r="AT75" s="6"/>
      <c r="AU75" s="6"/>
    </row>
    <row r="77" spans="4:47" x14ac:dyDescent="0.25">
      <c r="AL77" s="15" t="s">
        <v>133</v>
      </c>
      <c r="AP77" s="43">
        <f>SUM(AO73)</f>
        <v>0</v>
      </c>
    </row>
    <row r="80" spans="4:47" ht="18.75" x14ac:dyDescent="0.3">
      <c r="D80" s="186"/>
      <c r="E80" s="124"/>
      <c r="F80" s="124"/>
      <c r="G80" s="124"/>
      <c r="H80" s="124"/>
      <c r="I80" s="124"/>
      <c r="J80" s="124"/>
      <c r="K80" s="124"/>
      <c r="L80" s="124"/>
      <c r="M80" s="124"/>
      <c r="N80" s="124"/>
      <c r="O80" s="186"/>
      <c r="P80" s="124"/>
      <c r="Q80" s="124"/>
      <c r="R80" s="124"/>
      <c r="S80" s="124"/>
      <c r="T80" s="124"/>
      <c r="U80" s="124"/>
      <c r="V80" s="124"/>
      <c r="W80" s="124"/>
      <c r="X80" s="124"/>
      <c r="Y80" s="124"/>
      <c r="Z80" s="186"/>
      <c r="AA80" s="124"/>
      <c r="AB80" s="124"/>
      <c r="AC80" s="124"/>
      <c r="AD80" s="124"/>
      <c r="AE80" s="124"/>
      <c r="AF80" s="124"/>
      <c r="AG80" s="124"/>
      <c r="AH80" s="124"/>
      <c r="AI80" s="124"/>
      <c r="AJ80" s="124"/>
      <c r="AK80" s="124"/>
      <c r="AL80" s="186"/>
      <c r="AM80" s="124"/>
      <c r="AN80" s="124"/>
      <c r="AO80" s="124"/>
      <c r="AP80" s="124"/>
      <c r="AQ80" s="124"/>
      <c r="AR80" s="124"/>
      <c r="AS80" s="124"/>
      <c r="AT80" s="124"/>
      <c r="AU80" s="124"/>
    </row>
    <row r="81" spans="2:47" x14ac:dyDescent="0.25">
      <c r="D81" s="124"/>
      <c r="E81" s="124"/>
      <c r="F81" s="124"/>
      <c r="G81" s="124"/>
      <c r="H81" s="124"/>
      <c r="I81" s="124"/>
      <c r="J81" s="124"/>
      <c r="K81" s="124"/>
      <c r="L81" s="124"/>
      <c r="M81" s="124"/>
      <c r="N81" s="124"/>
      <c r="O81" s="124"/>
      <c r="P81" s="124"/>
      <c r="Q81" s="124"/>
      <c r="R81" s="124"/>
      <c r="S81" s="124"/>
      <c r="T81" s="124"/>
      <c r="U81" s="124"/>
      <c r="V81" s="124"/>
      <c r="W81" s="124"/>
      <c r="X81" s="124"/>
      <c r="Y81" s="124"/>
      <c r="Z81" s="124"/>
      <c r="AA81" s="124"/>
      <c r="AB81" s="124"/>
      <c r="AC81" s="124"/>
      <c r="AD81" s="124"/>
      <c r="AE81" s="124"/>
      <c r="AF81" s="124"/>
      <c r="AG81" s="124"/>
      <c r="AH81" s="124"/>
      <c r="AI81" s="124"/>
      <c r="AJ81" s="124"/>
      <c r="AK81" s="124"/>
      <c r="AL81" s="124"/>
      <c r="AM81" s="124"/>
      <c r="AN81" s="124"/>
      <c r="AO81" s="124"/>
      <c r="AP81" s="124"/>
      <c r="AQ81" s="124"/>
      <c r="AR81" s="124"/>
      <c r="AS81" s="124"/>
      <c r="AT81" s="124"/>
      <c r="AU81" s="124"/>
    </row>
    <row r="82" spans="2:47" ht="15.75" customHeight="1" x14ac:dyDescent="0.25">
      <c r="B82" s="124">
        <v>3</v>
      </c>
      <c r="D82" s="124"/>
      <c r="E82" s="124"/>
      <c r="F82" s="124"/>
      <c r="G82" s="124"/>
      <c r="H82" s="124"/>
      <c r="I82" s="124"/>
      <c r="J82" s="124"/>
      <c r="K82" s="124"/>
      <c r="L82" s="124"/>
      <c r="M82" s="124"/>
      <c r="N82" s="124"/>
      <c r="O82" s="124"/>
      <c r="P82" s="124"/>
      <c r="Q82" s="124"/>
      <c r="R82" s="124"/>
      <c r="S82" s="124"/>
      <c r="T82" s="124"/>
      <c r="U82" s="124"/>
      <c r="V82" s="124"/>
      <c r="W82" s="124"/>
      <c r="X82" s="124"/>
      <c r="Y82" s="124"/>
      <c r="Z82" s="136"/>
      <c r="AA82" s="136"/>
      <c r="AB82" s="136"/>
      <c r="AC82" s="136"/>
      <c r="AD82" s="136"/>
      <c r="AE82" s="136"/>
      <c r="AF82" s="136"/>
      <c r="AG82" s="136"/>
      <c r="AH82" s="136"/>
      <c r="AI82" s="136"/>
      <c r="AJ82" s="124"/>
      <c r="AK82" s="136"/>
      <c r="AL82" s="136"/>
      <c r="AM82" s="136"/>
      <c r="AN82" s="136"/>
      <c r="AO82" s="136"/>
      <c r="AP82" s="136"/>
      <c r="AQ82" s="136"/>
      <c r="AR82" s="136"/>
      <c r="AS82" s="136"/>
      <c r="AT82" s="136"/>
      <c r="AU82" s="136"/>
    </row>
    <row r="83" spans="2:47" x14ac:dyDescent="0.25">
      <c r="D83" s="124"/>
      <c r="E83" s="124"/>
      <c r="F83" s="124"/>
      <c r="G83" s="124"/>
      <c r="H83" s="124"/>
      <c r="I83" s="124"/>
      <c r="J83" s="124"/>
      <c r="K83" s="124"/>
      <c r="L83" s="124"/>
      <c r="M83" s="124"/>
      <c r="N83" s="124"/>
      <c r="O83" s="124"/>
      <c r="P83" s="124"/>
      <c r="Q83" s="124"/>
      <c r="R83" s="124"/>
      <c r="S83" s="124"/>
      <c r="T83" s="124"/>
      <c r="U83" s="124"/>
      <c r="V83" s="124"/>
      <c r="W83" s="124"/>
      <c r="X83" s="124"/>
      <c r="Y83" s="124"/>
      <c r="Z83" s="136"/>
      <c r="AA83" s="136"/>
      <c r="AB83" s="136"/>
      <c r="AC83" s="136"/>
      <c r="AD83" s="136"/>
      <c r="AE83" s="136"/>
      <c r="AF83" s="136"/>
      <c r="AG83" s="136"/>
      <c r="AH83" s="136"/>
      <c r="AI83" s="136"/>
      <c r="AJ83" s="124"/>
      <c r="AK83" s="136"/>
      <c r="AL83" s="136"/>
      <c r="AM83" s="136"/>
      <c r="AN83" s="136"/>
      <c r="AO83" s="136"/>
      <c r="AP83" s="136"/>
      <c r="AQ83" s="136"/>
      <c r="AR83" s="136"/>
      <c r="AS83" s="136"/>
      <c r="AT83" s="136"/>
      <c r="AU83" s="136"/>
    </row>
    <row r="84" spans="2:47" x14ac:dyDescent="0.25">
      <c r="D84" s="124"/>
      <c r="E84" s="124"/>
      <c r="F84" s="124"/>
      <c r="G84" s="124"/>
      <c r="H84" s="124"/>
      <c r="I84" s="124"/>
      <c r="J84" s="124"/>
      <c r="K84" s="124"/>
      <c r="L84" s="124"/>
      <c r="M84" s="124"/>
      <c r="N84" s="124"/>
      <c r="O84" s="124"/>
      <c r="P84" s="124"/>
      <c r="Q84" s="124"/>
      <c r="R84" s="124"/>
      <c r="S84" s="124"/>
      <c r="T84" s="124"/>
      <c r="U84" s="124"/>
      <c r="V84" s="124"/>
      <c r="W84" s="124"/>
      <c r="X84" s="124"/>
      <c r="Y84" s="124"/>
      <c r="Z84" s="136"/>
      <c r="AA84" s="136"/>
      <c r="AB84" s="136"/>
      <c r="AC84" s="136"/>
      <c r="AD84" s="136"/>
      <c r="AE84" s="136"/>
      <c r="AF84" s="136"/>
      <c r="AG84" s="136"/>
      <c r="AH84" s="136"/>
      <c r="AI84" s="136"/>
      <c r="AJ84" s="124"/>
      <c r="AK84" s="136"/>
      <c r="AL84" s="136"/>
      <c r="AM84" s="136"/>
      <c r="AN84" s="136"/>
      <c r="AO84" s="136"/>
      <c r="AP84" s="136"/>
      <c r="AQ84" s="136"/>
      <c r="AR84" s="136"/>
      <c r="AS84" s="136"/>
      <c r="AT84" s="136"/>
      <c r="AU84" s="136"/>
    </row>
    <row r="85" spans="2:47" x14ac:dyDescent="0.25">
      <c r="D85" s="260"/>
      <c r="E85" s="136"/>
      <c r="F85" s="136"/>
      <c r="G85" s="136"/>
      <c r="H85" s="136"/>
      <c r="I85" s="136"/>
      <c r="J85" s="136"/>
      <c r="K85" s="136"/>
      <c r="L85" s="136"/>
      <c r="M85" s="136"/>
      <c r="N85" s="124"/>
      <c r="O85" s="260"/>
      <c r="P85" s="136"/>
      <c r="Q85" s="136"/>
      <c r="R85" s="136"/>
      <c r="S85" s="136"/>
      <c r="T85" s="136"/>
      <c r="U85" s="136"/>
      <c r="V85" s="136"/>
      <c r="W85" s="136"/>
      <c r="X85" s="136"/>
      <c r="Y85" s="124"/>
      <c r="Z85" s="262"/>
      <c r="AA85" s="136"/>
      <c r="AB85" s="136"/>
      <c r="AC85" s="136"/>
      <c r="AD85" s="136"/>
      <c r="AE85" s="136"/>
      <c r="AF85" s="136"/>
      <c r="AG85" s="136"/>
      <c r="AH85" s="136"/>
      <c r="AI85" s="136"/>
      <c r="AJ85" s="124"/>
      <c r="AK85" s="136"/>
      <c r="AL85" s="262"/>
      <c r="AM85" s="136"/>
      <c r="AN85" s="136"/>
      <c r="AO85" s="136"/>
      <c r="AP85" s="136"/>
      <c r="AQ85" s="136"/>
      <c r="AR85" s="136"/>
      <c r="AS85" s="136"/>
      <c r="AT85" s="136"/>
      <c r="AU85" s="136"/>
    </row>
    <row r="86" spans="2:47" x14ac:dyDescent="0.25">
      <c r="D86" s="261"/>
      <c r="E86" s="124"/>
      <c r="F86" s="124"/>
      <c r="G86" s="126"/>
      <c r="H86" s="124"/>
      <c r="I86" s="124"/>
      <c r="J86" s="124"/>
      <c r="K86" s="124"/>
      <c r="L86" s="124"/>
      <c r="M86" s="124"/>
      <c r="N86" s="124"/>
      <c r="O86" s="124"/>
      <c r="P86" s="124"/>
      <c r="Q86" s="124"/>
      <c r="R86" s="126"/>
      <c r="S86" s="124"/>
      <c r="T86" s="124"/>
      <c r="U86" s="124"/>
      <c r="V86" s="124"/>
      <c r="W86" s="124"/>
      <c r="X86" s="124"/>
      <c r="Y86" s="124"/>
      <c r="Z86" s="136"/>
      <c r="AA86" s="136"/>
      <c r="AB86" s="136"/>
      <c r="AC86" s="128"/>
      <c r="AD86" s="128"/>
      <c r="AE86" s="136"/>
      <c r="AF86" s="136"/>
      <c r="AG86" s="136"/>
      <c r="AH86" s="136"/>
      <c r="AI86" s="136"/>
      <c r="AJ86" s="124"/>
      <c r="AK86" s="136"/>
      <c r="AL86" s="136"/>
      <c r="AM86" s="136"/>
      <c r="AN86" s="136"/>
      <c r="AO86" s="128"/>
      <c r="AP86" s="136"/>
      <c r="AQ86" s="136"/>
      <c r="AR86" s="136"/>
      <c r="AS86" s="136"/>
      <c r="AT86" s="136"/>
      <c r="AU86" s="136"/>
    </row>
    <row r="87" spans="2:47" x14ac:dyDescent="0.25">
      <c r="D87" s="124"/>
      <c r="E87" s="124"/>
      <c r="F87" s="124"/>
      <c r="G87" s="126"/>
      <c r="H87" s="124"/>
      <c r="I87" s="124"/>
      <c r="J87" s="126"/>
      <c r="K87" s="124"/>
      <c r="L87" s="124"/>
      <c r="M87" s="124"/>
      <c r="N87" s="124"/>
      <c r="O87" s="124"/>
      <c r="P87" s="124"/>
      <c r="Q87" s="124"/>
      <c r="R87" s="124"/>
      <c r="S87" s="124"/>
      <c r="T87" s="124"/>
      <c r="U87" s="126"/>
      <c r="V87" s="124"/>
      <c r="W87" s="124"/>
      <c r="X87" s="124"/>
      <c r="Y87" s="124"/>
      <c r="Z87" s="136"/>
      <c r="AA87" s="136"/>
      <c r="AB87" s="136"/>
      <c r="AC87" s="128"/>
      <c r="AD87" s="136"/>
      <c r="AE87" s="136"/>
      <c r="AF87" s="136"/>
      <c r="AG87" s="136"/>
      <c r="AH87" s="136"/>
      <c r="AI87" s="136"/>
      <c r="AJ87" s="124"/>
      <c r="AK87" s="136"/>
      <c r="AL87" s="136"/>
      <c r="AM87" s="136"/>
      <c r="AN87" s="136"/>
      <c r="AO87" s="128"/>
      <c r="AP87" s="136"/>
      <c r="AQ87" s="136"/>
      <c r="AR87" s="136"/>
      <c r="AS87" s="136"/>
      <c r="AT87" s="136"/>
      <c r="AU87" s="136"/>
    </row>
    <row r="88" spans="2:47" x14ac:dyDescent="0.25">
      <c r="D88" s="124"/>
      <c r="E88" s="124"/>
      <c r="F88" s="124"/>
      <c r="G88" s="124"/>
      <c r="H88" s="124"/>
      <c r="I88" s="124"/>
      <c r="J88" s="124"/>
      <c r="K88" s="124"/>
      <c r="L88" s="124"/>
      <c r="M88" s="124"/>
      <c r="N88" s="124"/>
      <c r="O88" s="124"/>
      <c r="P88" s="124"/>
      <c r="Q88" s="124"/>
      <c r="R88" s="124"/>
      <c r="S88" s="124"/>
      <c r="T88" s="124"/>
      <c r="U88" s="124"/>
      <c r="V88" s="124"/>
      <c r="W88" s="124"/>
      <c r="X88" s="124"/>
      <c r="Y88" s="124"/>
      <c r="Z88" s="136"/>
      <c r="AA88" s="136"/>
      <c r="AB88" s="136"/>
      <c r="AC88" s="136"/>
      <c r="AD88" s="136"/>
      <c r="AE88" s="136"/>
      <c r="AF88" s="136"/>
      <c r="AG88" s="136"/>
      <c r="AH88" s="136"/>
      <c r="AI88" s="136"/>
      <c r="AJ88" s="124"/>
      <c r="AK88" s="136"/>
      <c r="AL88" s="136"/>
      <c r="AM88" s="136"/>
      <c r="AN88" s="136"/>
      <c r="AO88" s="136"/>
      <c r="AP88" s="136"/>
      <c r="AQ88" s="136"/>
      <c r="AR88" s="136"/>
      <c r="AS88" s="136"/>
      <c r="AT88" s="136"/>
      <c r="AU88" s="136"/>
    </row>
    <row r="89" spans="2:47" x14ac:dyDescent="0.25">
      <c r="D89" s="124"/>
      <c r="E89" s="124"/>
      <c r="F89" s="124"/>
      <c r="G89" s="124"/>
      <c r="H89" s="124"/>
      <c r="I89" s="124"/>
      <c r="J89" s="124"/>
      <c r="K89" s="124"/>
      <c r="L89" s="124"/>
      <c r="M89" s="124"/>
      <c r="N89" s="124"/>
      <c r="O89" s="124"/>
      <c r="P89" s="124"/>
      <c r="Q89" s="124"/>
      <c r="R89" s="124"/>
      <c r="S89" s="124"/>
      <c r="T89" s="124"/>
      <c r="U89" s="124"/>
      <c r="V89" s="124"/>
      <c r="W89" s="124"/>
      <c r="X89" s="124"/>
      <c r="Y89" s="124"/>
      <c r="Z89" s="136"/>
      <c r="AA89" s="136"/>
      <c r="AB89" s="136"/>
      <c r="AC89" s="136"/>
      <c r="AD89" s="136"/>
      <c r="AE89" s="136"/>
      <c r="AF89" s="136"/>
      <c r="AG89" s="136"/>
      <c r="AH89" s="136"/>
      <c r="AI89" s="136"/>
      <c r="AJ89" s="124"/>
      <c r="AK89" s="136"/>
      <c r="AL89" s="136"/>
      <c r="AM89" s="136"/>
      <c r="AN89" s="136"/>
      <c r="AO89" s="136"/>
      <c r="AP89" s="136"/>
      <c r="AQ89" s="136"/>
      <c r="AR89" s="136"/>
      <c r="AS89" s="136"/>
      <c r="AT89" s="136"/>
      <c r="AU89" s="136"/>
    </row>
    <row r="90" spans="2:47" x14ac:dyDescent="0.25">
      <c r="D90" s="124"/>
      <c r="E90" s="124"/>
      <c r="F90" s="124"/>
      <c r="G90" s="124"/>
      <c r="H90" s="124"/>
      <c r="I90" s="124"/>
      <c r="J90" s="124"/>
      <c r="K90" s="124"/>
      <c r="L90" s="124"/>
      <c r="M90" s="124"/>
      <c r="N90" s="124"/>
      <c r="O90" s="124"/>
      <c r="P90" s="124"/>
      <c r="Q90" s="124"/>
      <c r="R90" s="124"/>
      <c r="S90" s="124"/>
      <c r="T90" s="124"/>
      <c r="U90" s="124"/>
      <c r="V90" s="124"/>
      <c r="W90" s="124"/>
      <c r="X90" s="124"/>
      <c r="Y90" s="124"/>
      <c r="Z90" s="136"/>
      <c r="AA90" s="136"/>
      <c r="AB90" s="136"/>
      <c r="AC90" s="136"/>
      <c r="AD90" s="136"/>
      <c r="AE90" s="136"/>
      <c r="AF90" s="136"/>
      <c r="AG90" s="136"/>
      <c r="AH90" s="136"/>
      <c r="AI90" s="136"/>
      <c r="AJ90" s="124"/>
      <c r="AK90" s="136"/>
      <c r="AL90" s="136"/>
      <c r="AM90" s="136"/>
      <c r="AN90" s="136"/>
      <c r="AO90" s="136"/>
      <c r="AP90" s="136"/>
      <c r="AQ90" s="136"/>
      <c r="AR90" s="136"/>
      <c r="AS90" s="136"/>
      <c r="AT90" s="136"/>
      <c r="AU90" s="136"/>
    </row>
    <row r="91" spans="2:47" x14ac:dyDescent="0.25">
      <c r="D91" s="124"/>
      <c r="E91" s="126"/>
      <c r="F91" s="124"/>
      <c r="G91" s="126"/>
      <c r="H91" s="124"/>
      <c r="I91" s="124"/>
      <c r="J91" s="126"/>
      <c r="K91" s="124"/>
      <c r="L91" s="124"/>
      <c r="M91" s="124"/>
      <c r="N91" s="124"/>
      <c r="O91" s="124"/>
      <c r="P91" s="126"/>
      <c r="Q91" s="124"/>
      <c r="R91" s="126"/>
      <c r="S91" s="124"/>
      <c r="T91" s="124"/>
      <c r="U91" s="126"/>
      <c r="V91" s="124"/>
      <c r="W91" s="124"/>
      <c r="X91" s="124"/>
      <c r="Y91" s="124"/>
      <c r="Z91" s="136"/>
      <c r="AA91" s="128"/>
      <c r="AB91" s="136"/>
      <c r="AC91" s="128"/>
      <c r="AD91" s="128"/>
      <c r="AE91" s="136"/>
      <c r="AF91" s="128"/>
      <c r="AG91" s="136"/>
      <c r="AH91" s="136"/>
      <c r="AI91" s="136"/>
      <c r="AJ91" s="124"/>
      <c r="AK91" s="136"/>
      <c r="AL91" s="136"/>
      <c r="AM91" s="128"/>
      <c r="AN91" s="136"/>
      <c r="AO91" s="128"/>
      <c r="AP91" s="136"/>
      <c r="AQ91" s="136"/>
      <c r="AR91" s="128"/>
      <c r="AS91" s="136"/>
      <c r="AT91" s="136"/>
      <c r="AU91" s="136"/>
    </row>
    <row r="92" spans="2:47" x14ac:dyDescent="0.25">
      <c r="D92" s="124"/>
      <c r="E92" s="124"/>
      <c r="F92" s="124"/>
      <c r="G92" s="124"/>
      <c r="H92" s="124"/>
      <c r="I92" s="124"/>
      <c r="J92" s="124"/>
      <c r="K92" s="124"/>
      <c r="L92" s="124"/>
      <c r="M92" s="124"/>
      <c r="N92" s="124"/>
      <c r="O92" s="124"/>
      <c r="P92" s="124"/>
      <c r="Q92" s="124"/>
      <c r="R92" s="124"/>
      <c r="S92" s="124"/>
      <c r="T92" s="124"/>
      <c r="U92" s="124"/>
      <c r="V92" s="124"/>
      <c r="W92" s="124"/>
      <c r="X92" s="124"/>
      <c r="Y92" s="124"/>
      <c r="Z92" s="136"/>
      <c r="AA92" s="136"/>
      <c r="AB92" s="136"/>
      <c r="AC92" s="136"/>
      <c r="AD92" s="136"/>
      <c r="AE92" s="136"/>
      <c r="AF92" s="136"/>
      <c r="AG92" s="136"/>
      <c r="AH92" s="136"/>
      <c r="AI92" s="136"/>
      <c r="AJ92" s="124"/>
      <c r="AK92" s="136"/>
      <c r="AL92" s="136"/>
      <c r="AM92" s="136"/>
      <c r="AN92" s="136"/>
      <c r="AO92" s="136"/>
      <c r="AP92" s="136"/>
      <c r="AQ92" s="136"/>
      <c r="AR92" s="136"/>
      <c r="AS92" s="136"/>
      <c r="AT92" s="136"/>
      <c r="AU92" s="136"/>
    </row>
    <row r="93" spans="2:47" x14ac:dyDescent="0.25">
      <c r="D93" s="260"/>
      <c r="E93" s="136"/>
      <c r="F93" s="136"/>
      <c r="G93" s="136"/>
      <c r="H93" s="136"/>
      <c r="I93" s="136"/>
      <c r="J93" s="136"/>
      <c r="K93" s="136"/>
      <c r="L93" s="136"/>
      <c r="M93" s="136"/>
      <c r="N93" s="124"/>
      <c r="O93" s="260"/>
      <c r="P93" s="136"/>
      <c r="Q93" s="136"/>
      <c r="R93" s="136"/>
      <c r="S93" s="136"/>
      <c r="T93" s="136"/>
      <c r="U93" s="136"/>
      <c r="V93" s="136"/>
      <c r="W93" s="136"/>
      <c r="X93" s="136"/>
      <c r="Y93" s="124"/>
      <c r="Z93" s="262"/>
      <c r="AA93" s="136"/>
      <c r="AB93" s="136"/>
      <c r="AC93" s="136"/>
      <c r="AD93" s="136"/>
      <c r="AE93" s="136"/>
      <c r="AF93" s="136"/>
      <c r="AG93" s="136"/>
      <c r="AH93" s="136"/>
      <c r="AI93" s="136"/>
      <c r="AJ93" s="124"/>
      <c r="AK93" s="136"/>
      <c r="AL93" s="262"/>
      <c r="AM93" s="136"/>
      <c r="AN93" s="136"/>
      <c r="AO93" s="136"/>
      <c r="AP93" s="136"/>
      <c r="AQ93" s="136"/>
      <c r="AR93" s="136"/>
      <c r="AS93" s="136"/>
      <c r="AT93" s="136"/>
      <c r="AU93" s="136"/>
    </row>
    <row r="94" spans="2:47" x14ac:dyDescent="0.25">
      <c r="D94" s="124"/>
      <c r="E94" s="124"/>
      <c r="F94" s="124"/>
      <c r="G94" s="126"/>
      <c r="H94" s="124"/>
      <c r="I94" s="124"/>
      <c r="J94" s="124"/>
      <c r="K94" s="124"/>
      <c r="L94" s="124"/>
      <c r="M94" s="124"/>
      <c r="N94" s="124"/>
      <c r="O94" s="124"/>
      <c r="P94" s="124"/>
      <c r="Q94" s="124"/>
      <c r="R94" s="126"/>
      <c r="S94" s="124"/>
      <c r="T94" s="124"/>
      <c r="U94" s="124"/>
      <c r="V94" s="124"/>
      <c r="W94" s="124"/>
      <c r="X94" s="124"/>
      <c r="Y94" s="124"/>
      <c r="Z94" s="136"/>
      <c r="AA94" s="136"/>
      <c r="AB94" s="136"/>
      <c r="AC94" s="128"/>
      <c r="AD94" s="136"/>
      <c r="AE94" s="136"/>
      <c r="AF94" s="136"/>
      <c r="AG94" s="136"/>
      <c r="AH94" s="136"/>
      <c r="AI94" s="136"/>
      <c r="AJ94" s="124"/>
      <c r="AK94" s="136"/>
      <c r="AL94" s="136"/>
      <c r="AM94" s="136"/>
      <c r="AN94" s="136"/>
      <c r="AO94" s="128"/>
      <c r="AP94" s="136"/>
      <c r="AQ94" s="136"/>
      <c r="AR94" s="136"/>
      <c r="AS94" s="136"/>
      <c r="AT94" s="136"/>
      <c r="AU94" s="136"/>
    </row>
    <row r="95" spans="2:47" x14ac:dyDescent="0.25">
      <c r="D95" s="124"/>
      <c r="E95" s="124"/>
      <c r="F95" s="124"/>
      <c r="G95" s="124"/>
      <c r="H95" s="124"/>
      <c r="I95" s="124"/>
      <c r="J95" s="124"/>
      <c r="K95" s="124"/>
      <c r="L95" s="124"/>
      <c r="M95" s="124"/>
      <c r="N95" s="124"/>
      <c r="O95" s="124"/>
      <c r="P95" s="124"/>
      <c r="Q95" s="124"/>
      <c r="R95" s="124"/>
      <c r="S95" s="124"/>
      <c r="T95" s="124"/>
      <c r="U95" s="124"/>
      <c r="V95" s="124"/>
      <c r="W95" s="124"/>
      <c r="X95" s="124"/>
      <c r="Y95" s="124"/>
      <c r="Z95" s="136"/>
      <c r="AA95" s="136"/>
      <c r="AB95" s="136"/>
      <c r="AC95" s="136"/>
      <c r="AD95" s="136"/>
      <c r="AE95" s="136"/>
      <c r="AF95" s="136"/>
      <c r="AG95" s="136"/>
      <c r="AH95" s="136"/>
      <c r="AI95" s="136"/>
      <c r="AJ95" s="124"/>
      <c r="AK95" s="136"/>
      <c r="AL95" s="136"/>
      <c r="AM95" s="136"/>
      <c r="AN95" s="136"/>
      <c r="AO95" s="136"/>
      <c r="AP95" s="136"/>
      <c r="AQ95" s="136"/>
      <c r="AR95" s="136"/>
      <c r="AS95" s="136"/>
      <c r="AT95" s="136"/>
      <c r="AU95" s="136"/>
    </row>
    <row r="96" spans="2:47" x14ac:dyDescent="0.25">
      <c r="B96" t="s">
        <v>5</v>
      </c>
      <c r="D96" s="124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124"/>
      <c r="Q96" s="124"/>
      <c r="R96" s="124"/>
      <c r="S96" s="124"/>
      <c r="T96" s="124"/>
      <c r="U96" s="124"/>
      <c r="V96" s="124"/>
      <c r="W96" s="124"/>
      <c r="X96" s="124"/>
      <c r="Y96" s="124"/>
      <c r="Z96" s="136"/>
      <c r="AA96" s="136"/>
      <c r="AB96" s="136"/>
      <c r="AC96" s="136"/>
      <c r="AD96" s="136"/>
      <c r="AE96" s="136"/>
      <c r="AF96" s="136"/>
      <c r="AG96" s="136"/>
      <c r="AH96" s="136"/>
      <c r="AI96" s="136"/>
      <c r="AJ96" s="124"/>
      <c r="AK96" s="136"/>
      <c r="AL96" s="136"/>
      <c r="AM96" s="136"/>
      <c r="AN96" s="136"/>
      <c r="AO96" s="136"/>
      <c r="AP96" s="136"/>
      <c r="AQ96" s="136"/>
      <c r="AR96" s="136"/>
      <c r="AS96" s="136"/>
      <c r="AT96" s="136"/>
      <c r="AU96" s="136"/>
    </row>
    <row r="97" spans="4:47" x14ac:dyDescent="0.25">
      <c r="D97" s="124"/>
      <c r="E97" s="124"/>
      <c r="F97" s="124"/>
      <c r="G97" s="124"/>
      <c r="H97" s="124"/>
      <c r="I97" s="124"/>
      <c r="J97" s="124"/>
      <c r="K97" s="124"/>
      <c r="L97" s="124"/>
      <c r="M97" s="124"/>
      <c r="N97" s="124"/>
      <c r="O97" s="124"/>
      <c r="P97" s="124"/>
      <c r="Q97" s="124"/>
      <c r="R97" s="124"/>
      <c r="S97" s="124"/>
      <c r="T97" s="124"/>
      <c r="U97" s="124"/>
      <c r="V97" s="124"/>
      <c r="W97" s="124"/>
      <c r="X97" s="124"/>
      <c r="Y97" s="124"/>
      <c r="Z97" s="136"/>
      <c r="AA97" s="136"/>
      <c r="AB97" s="136"/>
      <c r="AC97" s="136"/>
      <c r="AD97" s="136"/>
      <c r="AE97" s="136"/>
      <c r="AF97" s="136"/>
      <c r="AG97" s="136"/>
      <c r="AH97" s="136"/>
      <c r="AI97" s="136"/>
      <c r="AJ97" s="124"/>
      <c r="AK97" s="136"/>
      <c r="AL97" s="136"/>
      <c r="AM97" s="136"/>
      <c r="AN97" s="136"/>
      <c r="AO97" s="136"/>
      <c r="AP97" s="136"/>
      <c r="AQ97" s="136"/>
      <c r="AR97" s="136"/>
      <c r="AS97" s="136"/>
      <c r="AT97" s="136"/>
      <c r="AU97" s="136"/>
    </row>
    <row r="98" spans="4:47" x14ac:dyDescent="0.25">
      <c r="D98" s="124"/>
      <c r="E98" s="124"/>
      <c r="F98" s="124"/>
      <c r="G98" s="124"/>
      <c r="H98" s="124"/>
      <c r="I98" s="124"/>
      <c r="J98" s="124"/>
      <c r="K98" s="124"/>
      <c r="L98" s="124"/>
      <c r="M98" s="124"/>
      <c r="N98" s="124"/>
      <c r="O98" s="124"/>
      <c r="P98" s="124"/>
      <c r="Q98" s="124"/>
      <c r="R98" s="124"/>
      <c r="S98" s="124"/>
      <c r="T98" s="124"/>
      <c r="U98" s="124"/>
      <c r="V98" s="124"/>
      <c r="W98" s="124"/>
      <c r="X98" s="124"/>
      <c r="Y98" s="124"/>
      <c r="Z98" s="136"/>
      <c r="AA98" s="136"/>
      <c r="AB98" s="136"/>
      <c r="AC98" s="136"/>
      <c r="AD98" s="136"/>
      <c r="AE98" s="136"/>
      <c r="AF98" s="136"/>
      <c r="AG98" s="136"/>
      <c r="AH98" s="136"/>
      <c r="AI98" s="136"/>
      <c r="AJ98" s="124"/>
      <c r="AK98" s="136"/>
      <c r="AL98" s="136"/>
      <c r="AM98" s="136"/>
      <c r="AN98" s="136"/>
      <c r="AO98" s="128"/>
      <c r="AP98" s="136"/>
      <c r="AQ98" s="136"/>
      <c r="AR98" s="136"/>
      <c r="AS98" s="136"/>
      <c r="AT98" s="136"/>
      <c r="AU98" s="136"/>
    </row>
    <row r="99" spans="4:47" x14ac:dyDescent="0.25">
      <c r="D99" s="124"/>
      <c r="E99" s="126"/>
      <c r="F99" s="124"/>
      <c r="G99" s="126"/>
      <c r="H99" s="124"/>
      <c r="I99" s="124"/>
      <c r="J99" s="124"/>
      <c r="K99" s="124"/>
      <c r="L99" s="124"/>
      <c r="M99" s="124"/>
      <c r="N99" s="124"/>
      <c r="O99" s="124"/>
      <c r="P99" s="126"/>
      <c r="Q99" s="124"/>
      <c r="R99" s="126"/>
      <c r="S99" s="124"/>
      <c r="T99" s="124"/>
      <c r="U99" s="124"/>
      <c r="V99" s="124"/>
      <c r="W99" s="124"/>
      <c r="X99" s="124"/>
      <c r="Y99" s="124"/>
      <c r="Z99" s="136"/>
      <c r="AA99" s="128"/>
      <c r="AB99" s="136"/>
      <c r="AC99" s="128"/>
      <c r="AD99" s="136"/>
      <c r="AE99" s="136"/>
      <c r="AF99" s="136"/>
      <c r="AG99" s="136"/>
      <c r="AH99" s="136"/>
      <c r="AI99" s="136"/>
      <c r="AJ99" s="124"/>
      <c r="AK99" s="136"/>
      <c r="AL99" s="136"/>
      <c r="AM99" s="128"/>
      <c r="AN99" s="136"/>
      <c r="AO99" s="128"/>
      <c r="AP99" s="136"/>
      <c r="AQ99" s="136"/>
      <c r="AR99" s="136"/>
      <c r="AS99" s="136"/>
      <c r="AT99" s="136"/>
      <c r="AU99" s="136"/>
    </row>
    <row r="100" spans="4:47" x14ac:dyDescent="0.25">
      <c r="D100" s="124"/>
      <c r="E100" s="124"/>
      <c r="F100" s="124"/>
      <c r="G100" s="124"/>
      <c r="H100" s="124"/>
      <c r="I100" s="124"/>
      <c r="J100" s="124"/>
      <c r="K100" s="124"/>
      <c r="L100" s="124"/>
      <c r="M100" s="124"/>
      <c r="N100" s="124"/>
      <c r="O100" s="124"/>
      <c r="P100" s="124"/>
      <c r="Q100" s="124"/>
      <c r="R100" s="124"/>
      <c r="S100" s="124"/>
      <c r="T100" s="124"/>
      <c r="U100" s="124"/>
      <c r="V100" s="124"/>
      <c r="W100" s="124"/>
      <c r="X100" s="124"/>
      <c r="Y100" s="124"/>
      <c r="Z100" s="136"/>
      <c r="AA100" s="136"/>
      <c r="AB100" s="136"/>
      <c r="AC100" s="136"/>
      <c r="AD100" s="136"/>
      <c r="AE100" s="136"/>
      <c r="AF100" s="136"/>
      <c r="AG100" s="136"/>
      <c r="AH100" s="136"/>
      <c r="AI100" s="136"/>
      <c r="AJ100" s="124"/>
      <c r="AK100" s="136"/>
      <c r="AL100" s="136"/>
      <c r="AM100" s="136"/>
      <c r="AN100" s="136"/>
      <c r="AO100" s="136"/>
      <c r="AP100" s="136"/>
      <c r="AQ100" s="136"/>
      <c r="AR100" s="136"/>
      <c r="AS100" s="136"/>
      <c r="AT100" s="136"/>
      <c r="AU100" s="136"/>
    </row>
    <row r="101" spans="4:47" x14ac:dyDescent="0.25">
      <c r="D101" s="260"/>
      <c r="E101" s="136"/>
      <c r="F101" s="136"/>
      <c r="G101" s="136"/>
      <c r="H101" s="136"/>
      <c r="I101" s="136"/>
      <c r="J101" s="136"/>
      <c r="K101" s="136"/>
      <c r="L101" s="136"/>
      <c r="M101" s="136"/>
      <c r="N101" s="124"/>
      <c r="O101" s="262"/>
      <c r="P101" s="136"/>
      <c r="Q101" s="136"/>
      <c r="R101" s="136"/>
      <c r="S101" s="136"/>
      <c r="T101" s="136"/>
      <c r="U101" s="136"/>
      <c r="V101" s="136"/>
      <c r="W101" s="136"/>
      <c r="X101" s="136"/>
      <c r="Y101" s="124"/>
      <c r="Z101" s="262"/>
      <c r="AA101" s="136"/>
      <c r="AB101" s="136"/>
      <c r="AC101" s="136"/>
      <c r="AD101" s="136"/>
      <c r="AE101" s="136"/>
      <c r="AF101" s="136"/>
      <c r="AG101" s="136"/>
      <c r="AH101" s="136"/>
      <c r="AI101" s="136"/>
      <c r="AJ101" s="124"/>
      <c r="AK101" s="136"/>
      <c r="AL101" s="262"/>
      <c r="AM101" s="136"/>
      <c r="AN101" s="136"/>
      <c r="AO101" s="136"/>
      <c r="AP101" s="136"/>
      <c r="AQ101" s="136"/>
      <c r="AR101" s="136"/>
      <c r="AS101" s="136"/>
      <c r="AT101" s="136"/>
      <c r="AU101" s="136"/>
    </row>
    <row r="102" spans="4:47" x14ac:dyDescent="0.25">
      <c r="D102" s="261"/>
      <c r="E102" s="124"/>
      <c r="F102" s="124"/>
      <c r="G102" s="126"/>
      <c r="H102" s="124"/>
      <c r="I102" s="124"/>
      <c r="J102" s="124"/>
      <c r="K102" s="124"/>
      <c r="L102" s="124"/>
      <c r="M102" s="124"/>
      <c r="N102" s="124"/>
      <c r="O102" s="136"/>
      <c r="P102" s="136"/>
      <c r="Q102" s="136"/>
      <c r="R102" s="128"/>
      <c r="S102" s="136"/>
      <c r="T102" s="136"/>
      <c r="U102" s="136"/>
      <c r="V102" s="136"/>
      <c r="W102" s="136"/>
      <c r="X102" s="136"/>
      <c r="Y102" s="124"/>
      <c r="Z102" s="136"/>
      <c r="AA102" s="136"/>
      <c r="AB102" s="136"/>
      <c r="AC102" s="128"/>
      <c r="AD102" s="128"/>
      <c r="AE102" s="136"/>
      <c r="AF102" s="136"/>
      <c r="AG102" s="136"/>
      <c r="AH102" s="136"/>
      <c r="AI102" s="136"/>
      <c r="AJ102" s="124"/>
      <c r="AK102" s="136"/>
      <c r="AL102" s="136"/>
      <c r="AM102" s="136"/>
      <c r="AN102" s="136"/>
      <c r="AO102" s="128"/>
      <c r="AP102" s="136"/>
      <c r="AQ102" s="136"/>
      <c r="AR102" s="136"/>
      <c r="AS102" s="136"/>
      <c r="AT102" s="136"/>
      <c r="AU102" s="136"/>
    </row>
    <row r="103" spans="4:47" x14ac:dyDescent="0.25">
      <c r="D103" s="261"/>
      <c r="E103" s="124"/>
      <c r="F103" s="124"/>
      <c r="G103" s="126"/>
      <c r="H103" s="124"/>
      <c r="I103" s="124"/>
      <c r="J103" s="124"/>
      <c r="K103" s="124"/>
      <c r="L103" s="124"/>
      <c r="M103" s="124"/>
      <c r="N103" s="124"/>
      <c r="O103" s="136"/>
      <c r="P103" s="136"/>
      <c r="Q103" s="136"/>
      <c r="R103" s="136"/>
      <c r="S103" s="136"/>
      <c r="T103" s="136"/>
      <c r="U103" s="136"/>
      <c r="V103" s="136"/>
      <c r="W103" s="136"/>
      <c r="X103" s="136"/>
      <c r="Y103" s="124"/>
      <c r="Z103" s="136"/>
      <c r="AA103" s="136"/>
      <c r="AB103" s="136"/>
      <c r="AC103" s="136"/>
      <c r="AD103" s="136"/>
      <c r="AE103" s="136"/>
      <c r="AF103" s="136"/>
      <c r="AG103" s="136"/>
      <c r="AH103" s="136"/>
      <c r="AI103" s="136"/>
      <c r="AJ103" s="124"/>
      <c r="AK103" s="136"/>
      <c r="AL103" s="136"/>
      <c r="AM103" s="136"/>
      <c r="AN103" s="136"/>
      <c r="AO103" s="128"/>
      <c r="AP103" s="136"/>
      <c r="AQ103" s="136"/>
      <c r="AR103" s="136"/>
      <c r="AS103" s="136"/>
      <c r="AT103" s="136"/>
      <c r="AU103" s="136"/>
    </row>
    <row r="104" spans="4:47" x14ac:dyDescent="0.25">
      <c r="D104" s="124"/>
      <c r="E104" s="124"/>
      <c r="F104" s="124"/>
      <c r="G104" s="124"/>
      <c r="H104" s="124"/>
      <c r="I104" s="124"/>
      <c r="J104" s="124"/>
      <c r="K104" s="124"/>
      <c r="L104" s="124"/>
      <c r="M104" s="124"/>
      <c r="N104" s="124"/>
      <c r="O104" s="136"/>
      <c r="P104" s="136"/>
      <c r="Q104" s="136"/>
      <c r="R104" s="136"/>
      <c r="S104" s="136"/>
      <c r="T104" s="136"/>
      <c r="U104" s="136"/>
      <c r="V104" s="136"/>
      <c r="W104" s="136"/>
      <c r="X104" s="136"/>
      <c r="Y104" s="124"/>
      <c r="Z104" s="136"/>
      <c r="AA104" s="136"/>
      <c r="AB104" s="136"/>
      <c r="AC104" s="136"/>
      <c r="AD104" s="136"/>
      <c r="AE104" s="136"/>
      <c r="AF104" s="136"/>
      <c r="AG104" s="136"/>
      <c r="AH104" s="136"/>
      <c r="AI104" s="136"/>
      <c r="AJ104" s="124"/>
      <c r="AK104" s="136"/>
      <c r="AL104" s="136"/>
      <c r="AM104" s="136"/>
      <c r="AN104" s="136"/>
      <c r="AO104" s="136"/>
      <c r="AP104" s="136"/>
      <c r="AQ104" s="136"/>
      <c r="AR104" s="136"/>
      <c r="AS104" s="136"/>
      <c r="AT104" s="136"/>
      <c r="AU104" s="136"/>
    </row>
    <row r="105" spans="4:47" x14ac:dyDescent="0.25">
      <c r="D105" s="124"/>
      <c r="E105" s="124"/>
      <c r="F105" s="124"/>
      <c r="G105" s="124"/>
      <c r="H105" s="124"/>
      <c r="I105" s="124"/>
      <c r="J105" s="124"/>
      <c r="K105" s="124"/>
      <c r="L105" s="124"/>
      <c r="M105" s="124"/>
      <c r="N105" s="124"/>
      <c r="O105" s="136"/>
      <c r="P105" s="136"/>
      <c r="Q105" s="136"/>
      <c r="R105" s="136"/>
      <c r="S105" s="136"/>
      <c r="T105" s="136"/>
      <c r="U105" s="136"/>
      <c r="V105" s="136"/>
      <c r="W105" s="136"/>
      <c r="X105" s="136"/>
      <c r="Y105" s="124"/>
      <c r="Z105" s="136"/>
      <c r="AA105" s="136"/>
      <c r="AB105" s="136"/>
      <c r="AC105" s="136"/>
      <c r="AD105" s="136"/>
      <c r="AE105" s="136"/>
      <c r="AF105" s="136"/>
      <c r="AG105" s="136"/>
      <c r="AH105" s="136"/>
      <c r="AI105" s="136"/>
      <c r="AJ105" s="124"/>
      <c r="AK105" s="136"/>
      <c r="AL105" s="136"/>
      <c r="AM105" s="136"/>
      <c r="AN105" s="136"/>
      <c r="AO105" s="136"/>
      <c r="AP105" s="136"/>
      <c r="AQ105" s="136"/>
      <c r="AR105" s="136"/>
      <c r="AS105" s="136"/>
      <c r="AT105" s="136"/>
      <c r="AU105" s="136"/>
    </row>
    <row r="106" spans="4:47" x14ac:dyDescent="0.25">
      <c r="D106" s="124"/>
      <c r="E106" s="124"/>
      <c r="F106" s="124"/>
      <c r="G106" s="124"/>
      <c r="H106" s="124"/>
      <c r="I106" s="124"/>
      <c r="J106" s="124"/>
      <c r="K106" s="124"/>
      <c r="L106" s="124"/>
      <c r="M106" s="124"/>
      <c r="N106" s="124"/>
      <c r="O106" s="136"/>
      <c r="P106" s="136"/>
      <c r="Q106" s="136"/>
      <c r="R106" s="136"/>
      <c r="S106" s="136"/>
      <c r="T106" s="136"/>
      <c r="U106" s="136"/>
      <c r="V106" s="136"/>
      <c r="W106" s="136"/>
      <c r="X106" s="136"/>
      <c r="Y106" s="124"/>
      <c r="Z106" s="136"/>
      <c r="AA106" s="136"/>
      <c r="AB106" s="136"/>
      <c r="AC106" s="136"/>
      <c r="AD106" s="136"/>
      <c r="AE106" s="136"/>
      <c r="AF106" s="136"/>
      <c r="AG106" s="136"/>
      <c r="AH106" s="136"/>
      <c r="AI106" s="136"/>
      <c r="AJ106" s="124"/>
      <c r="AK106" s="136"/>
      <c r="AL106" s="136"/>
      <c r="AM106" s="136"/>
      <c r="AN106" s="136"/>
      <c r="AO106" s="136"/>
      <c r="AP106" s="136"/>
      <c r="AQ106" s="136"/>
      <c r="AR106" s="136"/>
      <c r="AS106" s="136"/>
      <c r="AT106" s="136"/>
      <c r="AU106" s="136"/>
    </row>
    <row r="107" spans="4:47" x14ac:dyDescent="0.25">
      <c r="D107" s="124"/>
      <c r="E107" s="126"/>
      <c r="F107" s="124"/>
      <c r="G107" s="126"/>
      <c r="H107" s="124"/>
      <c r="I107" s="124"/>
      <c r="J107" s="124"/>
      <c r="K107" s="124"/>
      <c r="L107" s="124"/>
      <c r="M107" s="124"/>
      <c r="N107" s="124"/>
      <c r="O107" s="136"/>
      <c r="P107" s="128"/>
      <c r="Q107" s="136"/>
      <c r="R107" s="128"/>
      <c r="S107" s="136"/>
      <c r="T107" s="136"/>
      <c r="U107" s="136"/>
      <c r="V107" s="136"/>
      <c r="W107" s="136"/>
      <c r="X107" s="136"/>
      <c r="Y107" s="124"/>
      <c r="Z107" s="136"/>
      <c r="AA107" s="128"/>
      <c r="AB107" s="136"/>
      <c r="AC107" s="128"/>
      <c r="AD107" s="136"/>
      <c r="AE107" s="136"/>
      <c r="AF107" s="136"/>
      <c r="AG107" s="136"/>
      <c r="AH107" s="136"/>
      <c r="AI107" s="136"/>
      <c r="AJ107" s="124"/>
      <c r="AK107" s="136"/>
      <c r="AL107" s="136"/>
      <c r="AM107" s="128"/>
      <c r="AN107" s="136"/>
      <c r="AO107" s="128"/>
      <c r="AP107" s="136"/>
      <c r="AQ107" s="136"/>
      <c r="AR107" s="136"/>
      <c r="AS107" s="136"/>
      <c r="AT107" s="136"/>
      <c r="AU107" s="136"/>
    </row>
    <row r="108" spans="4:47" x14ac:dyDescent="0.25">
      <c r="D108" s="124"/>
      <c r="E108" s="126"/>
      <c r="F108" s="124"/>
      <c r="G108" s="124"/>
      <c r="H108" s="124"/>
      <c r="I108" s="124"/>
      <c r="J108" s="124"/>
      <c r="K108" s="124"/>
      <c r="L108" s="124"/>
      <c r="M108" s="124"/>
      <c r="N108" s="124"/>
      <c r="O108" s="136"/>
      <c r="P108" s="128"/>
      <c r="Q108" s="136"/>
      <c r="R108" s="136"/>
      <c r="S108" s="136"/>
      <c r="T108" s="136"/>
      <c r="U108" s="136"/>
      <c r="V108" s="136"/>
      <c r="W108" s="136"/>
      <c r="X108" s="136"/>
      <c r="Y108" s="124"/>
      <c r="Z108" s="136"/>
      <c r="AA108" s="128"/>
      <c r="AB108" s="136"/>
      <c r="AC108" s="136"/>
      <c r="AD108" s="136"/>
      <c r="AE108" s="136"/>
      <c r="AF108" s="136"/>
      <c r="AG108" s="136"/>
      <c r="AH108" s="136"/>
      <c r="AI108" s="136"/>
      <c r="AJ108" s="124"/>
      <c r="AK108" s="136"/>
      <c r="AL108" s="136"/>
      <c r="AM108" s="128"/>
      <c r="AN108" s="136"/>
      <c r="AO108" s="136"/>
      <c r="AP108" s="136"/>
      <c r="AQ108" s="136"/>
      <c r="AR108" s="136"/>
      <c r="AS108" s="136"/>
      <c r="AT108" s="136"/>
      <c r="AU108" s="136"/>
    </row>
    <row r="109" spans="4:47" x14ac:dyDescent="0.25">
      <c r="D109" s="124"/>
      <c r="E109" s="126"/>
      <c r="F109" s="136"/>
      <c r="G109" s="128"/>
      <c r="H109" s="124"/>
      <c r="I109" s="124"/>
      <c r="J109" s="126"/>
      <c r="K109" s="124"/>
      <c r="L109" s="124"/>
      <c r="M109" s="124"/>
      <c r="N109" s="124"/>
      <c r="O109" s="136"/>
      <c r="P109" s="128"/>
      <c r="Q109" s="136"/>
      <c r="R109" s="128"/>
      <c r="S109" s="136"/>
      <c r="T109" s="136"/>
      <c r="U109" s="128"/>
      <c r="V109" s="136"/>
      <c r="W109" s="136"/>
      <c r="X109" s="136"/>
      <c r="Y109" s="124"/>
      <c r="Z109" s="136"/>
      <c r="AA109" s="128"/>
      <c r="AB109" s="136"/>
      <c r="AC109" s="128"/>
      <c r="AD109" s="136"/>
      <c r="AE109" s="136"/>
      <c r="AF109" s="128"/>
      <c r="AG109" s="136"/>
      <c r="AH109" s="136"/>
      <c r="AI109" s="136"/>
      <c r="AJ109" s="124"/>
      <c r="AK109" s="136"/>
      <c r="AL109" s="136"/>
      <c r="AM109" s="128"/>
      <c r="AN109" s="136"/>
      <c r="AO109" s="128"/>
      <c r="AP109" s="136"/>
      <c r="AQ109" s="136"/>
      <c r="AR109" s="128"/>
      <c r="AS109" s="136"/>
      <c r="AT109" s="136"/>
      <c r="AU109" s="136"/>
    </row>
    <row r="110" spans="4:47" x14ac:dyDescent="0.25">
      <c r="D110" s="124"/>
      <c r="E110" s="124"/>
      <c r="F110" s="124"/>
      <c r="G110" s="124"/>
      <c r="H110" s="124"/>
      <c r="I110" s="124"/>
      <c r="J110" s="124"/>
      <c r="K110" s="124"/>
      <c r="L110" s="124"/>
      <c r="M110" s="124"/>
      <c r="N110" s="124"/>
      <c r="O110" s="136"/>
      <c r="P110" s="136"/>
      <c r="Q110" s="136"/>
      <c r="R110" s="136"/>
      <c r="S110" s="136"/>
      <c r="T110" s="136"/>
      <c r="U110" s="136"/>
      <c r="V110" s="136"/>
      <c r="W110" s="136"/>
      <c r="X110" s="136"/>
      <c r="Y110" s="124"/>
      <c r="Z110" s="136"/>
      <c r="AA110" s="136"/>
      <c r="AB110" s="136"/>
      <c r="AC110" s="136"/>
      <c r="AD110" s="136"/>
      <c r="AE110" s="136"/>
      <c r="AF110" s="136"/>
      <c r="AG110" s="136"/>
      <c r="AH110" s="136"/>
      <c r="AI110" s="136"/>
      <c r="AJ110" s="124"/>
      <c r="AK110" s="136"/>
      <c r="AL110" s="136"/>
      <c r="AM110" s="136"/>
      <c r="AN110" s="136"/>
      <c r="AO110" s="136"/>
      <c r="AP110" s="136"/>
      <c r="AQ110" s="136"/>
      <c r="AR110" s="136"/>
      <c r="AS110" s="136"/>
      <c r="AT110" s="136"/>
      <c r="AU110" s="136"/>
    </row>
    <row r="111" spans="4:47" x14ac:dyDescent="0.25">
      <c r="D111" s="124"/>
      <c r="E111" s="124"/>
      <c r="F111" s="124"/>
      <c r="G111" s="124"/>
      <c r="H111" s="124"/>
      <c r="I111" s="124"/>
      <c r="J111" s="124"/>
      <c r="K111" s="124"/>
      <c r="L111" s="124"/>
      <c r="M111" s="124"/>
      <c r="N111" s="124"/>
      <c r="O111" s="136"/>
      <c r="P111" s="136"/>
      <c r="Q111" s="136"/>
      <c r="R111" s="136"/>
      <c r="S111" s="136"/>
      <c r="T111" s="136"/>
      <c r="U111" s="136"/>
      <c r="V111" s="136"/>
      <c r="W111" s="136"/>
      <c r="X111" s="136"/>
      <c r="Y111" s="124"/>
      <c r="Z111" s="136"/>
      <c r="AA111" s="136"/>
      <c r="AB111" s="136"/>
      <c r="AC111" s="136"/>
      <c r="AD111" s="136"/>
      <c r="AE111" s="136"/>
      <c r="AF111" s="136"/>
      <c r="AG111" s="136"/>
      <c r="AH111" s="136"/>
      <c r="AI111" s="136"/>
      <c r="AJ111" s="124"/>
      <c r="AK111" s="136"/>
      <c r="AL111" s="136"/>
      <c r="AM111" s="136"/>
      <c r="AN111" s="136"/>
      <c r="AO111" s="136"/>
      <c r="AP111" s="136"/>
      <c r="AQ111" s="128"/>
      <c r="AR111" s="136"/>
      <c r="AS111" s="136"/>
      <c r="AT111" s="136"/>
      <c r="AU111" s="136"/>
    </row>
    <row r="112" spans="4:47" x14ac:dyDescent="0.25">
      <c r="D112" s="124"/>
      <c r="E112" s="124"/>
      <c r="F112" s="124"/>
      <c r="G112" s="124"/>
      <c r="H112" s="124"/>
      <c r="I112" s="124"/>
      <c r="J112" s="124"/>
      <c r="K112" s="124"/>
      <c r="L112" s="124"/>
      <c r="M112" s="124"/>
      <c r="N112" s="124"/>
      <c r="O112" s="136"/>
      <c r="P112" s="136"/>
      <c r="Q112" s="136"/>
      <c r="R112" s="136"/>
      <c r="S112" s="136"/>
      <c r="T112" s="136"/>
      <c r="U112" s="136"/>
      <c r="V112" s="136"/>
      <c r="W112" s="136"/>
      <c r="X112" s="136"/>
      <c r="Y112" s="124"/>
      <c r="Z112" s="136"/>
      <c r="AA112" s="136"/>
      <c r="AB112" s="136"/>
      <c r="AC112" s="136"/>
      <c r="AD112" s="136"/>
      <c r="AE112" s="136"/>
      <c r="AF112" s="136"/>
      <c r="AG112" s="136"/>
      <c r="AH112" s="136"/>
      <c r="AI112" s="136"/>
      <c r="AJ112" s="124"/>
      <c r="AK112" s="136"/>
      <c r="AL112" s="136"/>
      <c r="AM112" s="136"/>
      <c r="AN112" s="136"/>
      <c r="AO112" s="136"/>
      <c r="AP112" s="136"/>
      <c r="AQ112" s="136"/>
      <c r="AR112" s="136"/>
      <c r="AS112" s="136"/>
      <c r="AT112" s="136"/>
      <c r="AU112" s="136"/>
    </row>
    <row r="113" spans="2:47" x14ac:dyDescent="0.25">
      <c r="D113" s="124"/>
      <c r="E113" s="124"/>
      <c r="F113" s="124"/>
      <c r="G113" s="124"/>
      <c r="H113" s="124"/>
      <c r="I113" s="124"/>
      <c r="J113" s="124"/>
      <c r="K113" s="124"/>
      <c r="L113" s="124"/>
      <c r="M113" s="124"/>
      <c r="N113" s="124"/>
      <c r="O113" s="136"/>
      <c r="P113" s="136"/>
      <c r="Q113" s="136"/>
      <c r="R113" s="136"/>
      <c r="S113" s="136"/>
      <c r="T113" s="136"/>
      <c r="U113" s="136"/>
      <c r="V113" s="136"/>
      <c r="W113" s="136"/>
      <c r="X113" s="136"/>
      <c r="Y113" s="124"/>
      <c r="Z113" s="136"/>
      <c r="AA113" s="136"/>
      <c r="AB113" s="136"/>
      <c r="AC113" s="136"/>
      <c r="AD113" s="136"/>
      <c r="AE113" s="136"/>
      <c r="AF113" s="136"/>
      <c r="AG113" s="136"/>
      <c r="AH113" s="136"/>
      <c r="AI113" s="136"/>
      <c r="AJ113" s="124"/>
      <c r="AK113" s="136"/>
      <c r="AL113" s="136"/>
      <c r="AM113" s="136"/>
      <c r="AN113" s="136"/>
      <c r="AO113" s="136"/>
      <c r="AP113" s="136"/>
      <c r="AQ113" s="136"/>
      <c r="AR113" s="136"/>
      <c r="AS113" s="136"/>
      <c r="AT113" s="136"/>
      <c r="AU113" s="136"/>
    </row>
    <row r="114" spans="2:47" x14ac:dyDescent="0.25">
      <c r="D114" s="124"/>
      <c r="E114" s="124"/>
      <c r="F114" s="124"/>
      <c r="G114" s="124"/>
      <c r="H114" s="124"/>
      <c r="I114" s="124"/>
      <c r="J114" s="124"/>
      <c r="K114" s="124"/>
      <c r="L114" s="124"/>
      <c r="M114" s="124"/>
      <c r="N114" s="124"/>
      <c r="O114" s="124"/>
      <c r="P114" s="124"/>
      <c r="Q114" s="124"/>
      <c r="R114" s="124"/>
      <c r="S114" s="124"/>
      <c r="T114" s="124"/>
      <c r="U114" s="124"/>
      <c r="V114" s="124"/>
      <c r="W114" s="124"/>
      <c r="X114" s="124"/>
      <c r="Y114" s="124"/>
      <c r="Z114" s="124"/>
      <c r="AA114" s="124"/>
      <c r="AB114" s="124"/>
      <c r="AC114" s="124"/>
      <c r="AD114" s="124"/>
      <c r="AE114" s="124"/>
      <c r="AF114" s="124"/>
      <c r="AG114" s="124"/>
      <c r="AH114" s="124"/>
      <c r="AI114" s="124"/>
      <c r="AJ114" s="124"/>
      <c r="AK114" s="136"/>
      <c r="AL114" s="136"/>
      <c r="AM114" s="136"/>
      <c r="AN114" s="136"/>
      <c r="AO114" s="136"/>
      <c r="AP114" s="136"/>
      <c r="AQ114" s="136"/>
      <c r="AR114" s="136"/>
      <c r="AS114" s="136"/>
      <c r="AT114" s="136"/>
      <c r="AU114" s="136"/>
    </row>
    <row r="115" spans="2:47" x14ac:dyDescent="0.25">
      <c r="D115" s="124"/>
      <c r="E115" s="124"/>
      <c r="F115" s="124"/>
      <c r="G115" s="124"/>
      <c r="H115" s="124"/>
      <c r="I115" s="124"/>
      <c r="J115" s="124"/>
      <c r="K115" s="124"/>
      <c r="L115" s="124"/>
      <c r="M115" s="124"/>
      <c r="N115" s="124"/>
      <c r="O115" s="124"/>
      <c r="P115" s="124"/>
      <c r="Q115" s="124"/>
      <c r="R115" s="124"/>
      <c r="S115" s="124"/>
      <c r="T115" s="124"/>
      <c r="U115" s="124"/>
      <c r="V115" s="124"/>
      <c r="W115" s="124"/>
      <c r="X115" s="124"/>
      <c r="Y115" s="124"/>
      <c r="Z115" s="124"/>
      <c r="AA115" s="124"/>
      <c r="AB115" s="124"/>
      <c r="AC115" s="124"/>
      <c r="AD115" s="124"/>
      <c r="AE115" s="124"/>
      <c r="AF115" s="124"/>
      <c r="AG115" s="124"/>
      <c r="AH115" s="124"/>
      <c r="AI115" s="124"/>
      <c r="AJ115" s="124"/>
      <c r="AK115" s="136"/>
      <c r="AL115" s="263"/>
      <c r="AM115" s="263"/>
      <c r="AN115" s="263"/>
      <c r="AO115" s="263"/>
      <c r="AP115" s="263"/>
      <c r="AQ115" s="264"/>
      <c r="AR115" s="136"/>
      <c r="AS115" s="136"/>
      <c r="AT115" s="136"/>
      <c r="AU115" s="136"/>
    </row>
    <row r="119" spans="2:47" x14ac:dyDescent="0.25">
      <c r="B119">
        <v>4</v>
      </c>
    </row>
    <row r="135" spans="2:2" x14ac:dyDescent="0.25">
      <c r="B135">
        <v>3</v>
      </c>
    </row>
    <row r="178" spans="2:2" x14ac:dyDescent="0.25">
      <c r="B178" t="s">
        <v>5</v>
      </c>
    </row>
    <row r="221" spans="4:38" ht="18.75" x14ac:dyDescent="0.3">
      <c r="D221" s="1"/>
      <c r="K221" s="102"/>
      <c r="L221" s="102"/>
      <c r="M221" s="102"/>
      <c r="O221" s="1"/>
      <c r="P221" s="102"/>
      <c r="Q221" s="102"/>
      <c r="R221" s="102"/>
      <c r="S221" s="102"/>
      <c r="T221" s="102"/>
      <c r="U221" s="102"/>
      <c r="V221" s="102"/>
      <c r="W221" s="102"/>
      <c r="X221" s="102"/>
      <c r="Z221" s="1"/>
      <c r="AA221" s="102"/>
      <c r="AB221" s="102"/>
      <c r="AC221" s="102"/>
      <c r="AD221" s="102"/>
      <c r="AE221" s="102"/>
      <c r="AF221" s="102"/>
      <c r="AG221" s="102"/>
      <c r="AH221" s="102"/>
      <c r="AI221" s="102"/>
      <c r="AL221" s="1"/>
    </row>
    <row r="222" spans="4:38" x14ac:dyDescent="0.25">
      <c r="D222" s="102"/>
      <c r="E222" s="102"/>
      <c r="F222" s="102"/>
      <c r="G222" s="102"/>
      <c r="H222" s="102"/>
      <c r="I222" s="102"/>
      <c r="J222" s="102"/>
      <c r="K222" s="102"/>
      <c r="L222" s="102"/>
      <c r="M222" s="102"/>
      <c r="O222" s="102"/>
      <c r="P222" s="102"/>
      <c r="Q222" s="102"/>
      <c r="R222" s="102"/>
      <c r="S222" s="102"/>
      <c r="T222" s="102"/>
      <c r="U222" s="102"/>
      <c r="V222" s="102"/>
      <c r="W222" s="102"/>
      <c r="X222" s="102"/>
      <c r="Z222" s="102"/>
      <c r="AA222" s="102"/>
      <c r="AB222" s="102"/>
      <c r="AC222" s="102"/>
      <c r="AD222" s="102"/>
      <c r="AE222" s="102"/>
      <c r="AF222" s="102"/>
      <c r="AG222" s="102"/>
      <c r="AH222" s="102"/>
      <c r="AI222" s="102"/>
    </row>
    <row r="360" spans="26:27" ht="18.75" x14ac:dyDescent="0.3">
      <c r="Z360">
        <v>1</v>
      </c>
      <c r="AA360" s="1" t="s">
        <v>108</v>
      </c>
    </row>
    <row r="361" spans="26:27" ht="18.75" x14ac:dyDescent="0.3">
      <c r="Z361">
        <v>2</v>
      </c>
      <c r="AA361" s="1" t="s">
        <v>104</v>
      </c>
    </row>
    <row r="363" spans="26:27" ht="18.75" x14ac:dyDescent="0.3">
      <c r="Z363">
        <v>3</v>
      </c>
      <c r="AA363" s="1" t="s">
        <v>109</v>
      </c>
    </row>
    <row r="364" spans="26:27" ht="18.75" x14ac:dyDescent="0.3">
      <c r="Z364">
        <v>4</v>
      </c>
      <c r="AA364" s="1" t="s">
        <v>110</v>
      </c>
    </row>
  </sheetData>
  <pageMargins left="0.7" right="0.7" top="0.75" bottom="0.75" header="0.3" footer="0.3"/>
  <pageSetup paperSize="9" orientation="landscape" horizontalDpi="360" verticalDpi="36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49"/>
  <sheetViews>
    <sheetView topLeftCell="A4" zoomScale="89" zoomScaleNormal="89" workbookViewId="0">
      <selection activeCell="Z36" sqref="Z36"/>
    </sheetView>
  </sheetViews>
  <sheetFormatPr defaultRowHeight="15" x14ac:dyDescent="0.25"/>
  <cols>
    <col min="4" max="4" width="42.28515625" customWidth="1"/>
    <col min="7" max="7" width="11" bestFit="1" customWidth="1"/>
    <col min="8" max="8" width="9.85546875" bestFit="1" customWidth="1"/>
    <col min="12" max="12" width="38" customWidth="1"/>
    <col min="15" max="15" width="10.42578125" bestFit="1" customWidth="1"/>
    <col min="19" max="19" width="48" customWidth="1"/>
    <col min="22" max="22" width="10.140625" bestFit="1" customWidth="1"/>
    <col min="26" max="26" width="43.7109375" customWidth="1"/>
    <col min="29" max="29" width="13" bestFit="1" customWidth="1"/>
  </cols>
  <sheetData>
    <row r="1" spans="2:29" ht="15.75" thickBot="1" x14ac:dyDescent="0.3">
      <c r="B1" s="52" t="s">
        <v>171</v>
      </c>
      <c r="C1" s="18"/>
      <c r="D1" s="19"/>
    </row>
    <row r="3" spans="2:29" x14ac:dyDescent="0.25">
      <c r="C3" s="15" t="s">
        <v>0</v>
      </c>
    </row>
    <row r="6" spans="2:29" x14ac:dyDescent="0.25">
      <c r="C6" s="15" t="s">
        <v>66</v>
      </c>
      <c r="D6" s="15"/>
      <c r="K6" s="15" t="s">
        <v>66</v>
      </c>
      <c r="L6" s="15"/>
      <c r="R6" s="15" t="s">
        <v>66</v>
      </c>
      <c r="S6" s="15"/>
      <c r="Y6" s="15" t="s">
        <v>66</v>
      </c>
      <c r="Z6" s="15"/>
    </row>
    <row r="7" spans="2:29" x14ac:dyDescent="0.25">
      <c r="D7" t="s">
        <v>5</v>
      </c>
      <c r="E7" t="s">
        <v>5</v>
      </c>
      <c r="L7" t="s">
        <v>5</v>
      </c>
      <c r="M7" t="s">
        <v>5</v>
      </c>
      <c r="S7" t="s">
        <v>5</v>
      </c>
      <c r="T7" t="s">
        <v>5</v>
      </c>
      <c r="Z7" t="s">
        <v>5</v>
      </c>
      <c r="AA7" t="s">
        <v>5</v>
      </c>
    </row>
    <row r="8" spans="2:29" x14ac:dyDescent="0.25">
      <c r="C8" s="15" t="s">
        <v>9</v>
      </c>
      <c r="K8" s="15" t="s">
        <v>9</v>
      </c>
      <c r="R8" s="15" t="s">
        <v>9</v>
      </c>
      <c r="Y8" s="15" t="s">
        <v>9</v>
      </c>
    </row>
    <row r="9" spans="2:29" x14ac:dyDescent="0.25">
      <c r="D9" t="s">
        <v>6</v>
      </c>
      <c r="L9" t="s">
        <v>6</v>
      </c>
      <c r="S9" t="s">
        <v>6</v>
      </c>
      <c r="Z9" t="s">
        <v>6</v>
      </c>
    </row>
    <row r="10" spans="2:29" x14ac:dyDescent="0.25">
      <c r="C10" s="42" t="s">
        <v>180</v>
      </c>
      <c r="E10" t="s">
        <v>5</v>
      </c>
      <c r="K10" s="42" t="s">
        <v>186</v>
      </c>
      <c r="M10" t="s">
        <v>5</v>
      </c>
      <c r="R10" s="42" t="s">
        <v>192</v>
      </c>
      <c r="T10" t="s">
        <v>5</v>
      </c>
      <c r="Y10" s="42" t="s">
        <v>198</v>
      </c>
      <c r="AA10" t="s">
        <v>5</v>
      </c>
    </row>
    <row r="14" spans="2:29" x14ac:dyDescent="0.25">
      <c r="C14" s="15" t="s">
        <v>181</v>
      </c>
      <c r="G14" s="16" t="s">
        <v>5</v>
      </c>
      <c r="K14" s="188" t="s">
        <v>187</v>
      </c>
      <c r="L14" s="26"/>
      <c r="M14" s="26"/>
      <c r="N14" s="26"/>
      <c r="O14" s="70" t="s">
        <v>5</v>
      </c>
      <c r="R14" s="15" t="s">
        <v>193</v>
      </c>
      <c r="V14" s="16" t="s">
        <v>5</v>
      </c>
      <c r="Y14" s="15" t="s">
        <v>199</v>
      </c>
      <c r="AC14" s="16" t="s">
        <v>5</v>
      </c>
    </row>
    <row r="15" spans="2:29" x14ac:dyDescent="0.25">
      <c r="C15" t="s">
        <v>10</v>
      </c>
      <c r="G15" s="16"/>
      <c r="K15" s="26" t="s">
        <v>10</v>
      </c>
      <c r="L15" s="26"/>
      <c r="M15" s="26"/>
      <c r="N15" s="26"/>
      <c r="O15" s="70"/>
      <c r="R15" t="s">
        <v>10</v>
      </c>
      <c r="V15" s="16"/>
      <c r="Y15" t="s">
        <v>10</v>
      </c>
      <c r="AC15" s="16"/>
    </row>
    <row r="16" spans="2:29" x14ac:dyDescent="0.25">
      <c r="G16" s="16"/>
      <c r="K16" s="26"/>
      <c r="L16" s="26"/>
      <c r="M16" s="26"/>
      <c r="N16" s="26"/>
      <c r="O16" s="70"/>
      <c r="V16" s="16"/>
      <c r="AC16" s="16"/>
    </row>
    <row r="17" spans="3:30" x14ac:dyDescent="0.25">
      <c r="C17" t="s">
        <v>11</v>
      </c>
      <c r="F17">
        <v>0</v>
      </c>
      <c r="H17" t="s">
        <v>5</v>
      </c>
      <c r="K17" s="26" t="s">
        <v>11</v>
      </c>
      <c r="L17" s="26"/>
      <c r="M17" s="26"/>
      <c r="N17" s="26"/>
      <c r="O17" s="70">
        <v>0</v>
      </c>
      <c r="R17" t="s">
        <v>11</v>
      </c>
      <c r="V17" s="16">
        <f>SUM(O37)</f>
        <v>0</v>
      </c>
      <c r="Y17" t="s">
        <v>11</v>
      </c>
      <c r="AC17" s="16">
        <f>SUM(V37)</f>
        <v>0</v>
      </c>
    </row>
    <row r="18" spans="3:30" x14ac:dyDescent="0.25">
      <c r="C18" t="s">
        <v>67</v>
      </c>
      <c r="F18" s="16">
        <v>0</v>
      </c>
      <c r="H18" t="s">
        <v>5</v>
      </c>
      <c r="K18" s="26" t="s">
        <v>12</v>
      </c>
      <c r="L18" s="26"/>
      <c r="M18" s="26"/>
      <c r="N18" s="26"/>
      <c r="O18" s="70">
        <v>0</v>
      </c>
      <c r="R18" t="s">
        <v>12</v>
      </c>
      <c r="V18" s="16">
        <f>SUM(O38)</f>
        <v>0</v>
      </c>
      <c r="Y18" t="s">
        <v>12</v>
      </c>
      <c r="AC18" s="16">
        <f>SUM(V38)</f>
        <v>0</v>
      </c>
    </row>
    <row r="19" spans="3:30" x14ac:dyDescent="0.25">
      <c r="C19" t="s">
        <v>5</v>
      </c>
      <c r="F19" s="67">
        <v>0</v>
      </c>
      <c r="H19" s="16" t="s">
        <v>5</v>
      </c>
      <c r="K19" s="26" t="s">
        <v>5</v>
      </c>
      <c r="L19" s="26"/>
      <c r="M19" s="26"/>
      <c r="N19" s="26"/>
      <c r="O19" s="70">
        <v>0</v>
      </c>
      <c r="R19" t="s">
        <v>5</v>
      </c>
      <c r="V19" s="16">
        <v>0</v>
      </c>
      <c r="Y19" t="s">
        <v>5</v>
      </c>
      <c r="AC19" s="16" t="s">
        <v>5</v>
      </c>
    </row>
    <row r="20" spans="3:30" x14ac:dyDescent="0.25">
      <c r="C20" t="s">
        <v>15</v>
      </c>
      <c r="F20" s="16">
        <f>SUM(F17:F19)</f>
        <v>0</v>
      </c>
      <c r="H20" s="16" t="s">
        <v>5</v>
      </c>
      <c r="K20" s="26" t="s">
        <v>15</v>
      </c>
      <c r="L20" s="26"/>
      <c r="M20" s="26"/>
      <c r="N20" s="26"/>
      <c r="O20" s="70">
        <f>SUM(O17:O19)</f>
        <v>0</v>
      </c>
      <c r="R20" t="s">
        <v>15</v>
      </c>
      <c r="V20" s="16">
        <f>SUM(V17:V19)</f>
        <v>0</v>
      </c>
      <c r="Y20" t="s">
        <v>15</v>
      </c>
      <c r="AC20" s="16">
        <f>SUM(AC17:AC19)</f>
        <v>0</v>
      </c>
    </row>
    <row r="21" spans="3:30" x14ac:dyDescent="0.25">
      <c r="G21" s="16"/>
      <c r="K21" s="26"/>
      <c r="L21" s="26"/>
      <c r="M21" s="26"/>
      <c r="N21" s="26"/>
      <c r="O21" s="70"/>
      <c r="V21" s="16"/>
      <c r="AC21" s="16"/>
    </row>
    <row r="22" spans="3:30" x14ac:dyDescent="0.25">
      <c r="C22" s="15" t="s">
        <v>13</v>
      </c>
      <c r="G22" s="16"/>
      <c r="K22" s="188" t="s">
        <v>13</v>
      </c>
      <c r="L22" s="26"/>
      <c r="M22" s="26"/>
      <c r="N22" s="26"/>
      <c r="O22" s="70"/>
      <c r="R22" s="15" t="s">
        <v>13</v>
      </c>
      <c r="V22" s="16"/>
      <c r="Y22" s="15" t="s">
        <v>13</v>
      </c>
      <c r="AC22" s="16"/>
    </row>
    <row r="23" spans="3:30" x14ac:dyDescent="0.25">
      <c r="G23" s="16"/>
      <c r="K23" s="26"/>
      <c r="L23" s="26"/>
      <c r="M23" s="26"/>
      <c r="N23" s="26"/>
      <c r="O23" s="70" t="s">
        <v>5</v>
      </c>
      <c r="V23" s="16"/>
      <c r="AC23" s="16"/>
    </row>
    <row r="24" spans="3:30" x14ac:dyDescent="0.25">
      <c r="C24" t="s">
        <v>182</v>
      </c>
      <c r="F24" s="45">
        <f>SUM('BANK MOVT'!E35+'BANK MOVT'!E71)</f>
        <v>6371</v>
      </c>
      <c r="K24" s="26" t="s">
        <v>188</v>
      </c>
      <c r="L24" s="26"/>
      <c r="M24" s="26"/>
      <c r="N24" s="26"/>
      <c r="O24" s="220">
        <v>0</v>
      </c>
      <c r="R24" t="s">
        <v>194</v>
      </c>
      <c r="V24" s="16">
        <f>SUM('BANK MOVT'!AA71)</f>
        <v>0</v>
      </c>
      <c r="Y24" t="s">
        <v>200</v>
      </c>
      <c r="AC24" s="16">
        <f>SUM('BANK MOVT'!AM71)</f>
        <v>0</v>
      </c>
    </row>
    <row r="25" spans="3:30" x14ac:dyDescent="0.25">
      <c r="G25" s="16" t="s">
        <v>5</v>
      </c>
      <c r="K25" s="26" t="s">
        <v>10</v>
      </c>
      <c r="L25" s="26"/>
      <c r="M25" s="26"/>
      <c r="N25" s="26"/>
      <c r="O25" s="70"/>
      <c r="R25" t="s">
        <v>10</v>
      </c>
      <c r="V25" s="16"/>
      <c r="Y25" t="s">
        <v>10</v>
      </c>
      <c r="AC25" s="16"/>
    </row>
    <row r="26" spans="3:30" x14ac:dyDescent="0.25">
      <c r="C26" t="s">
        <v>5</v>
      </c>
      <c r="G26" s="16" t="s">
        <v>5</v>
      </c>
      <c r="K26" s="26"/>
      <c r="L26" s="26"/>
      <c r="M26" s="26"/>
      <c r="N26" s="26"/>
      <c r="O26" s="70"/>
      <c r="V26" s="16"/>
      <c r="AC26" s="16"/>
    </row>
    <row r="27" spans="3:30" x14ac:dyDescent="0.25">
      <c r="C27" s="15" t="s">
        <v>14</v>
      </c>
      <c r="G27" s="16"/>
      <c r="K27" s="188" t="s">
        <v>14</v>
      </c>
      <c r="L27" s="26"/>
      <c r="M27" s="26"/>
      <c r="N27" s="26"/>
      <c r="O27" s="70"/>
      <c r="R27" s="15" t="s">
        <v>14</v>
      </c>
      <c r="V27" s="16"/>
      <c r="Y27" s="15" t="s">
        <v>14</v>
      </c>
    </row>
    <row r="28" spans="3:30" x14ac:dyDescent="0.25">
      <c r="G28" s="16"/>
      <c r="K28" s="26" t="s">
        <v>5</v>
      </c>
      <c r="L28" s="26"/>
      <c r="M28" s="26" t="s">
        <v>5</v>
      </c>
      <c r="N28" s="26"/>
      <c r="O28" s="70" t="s">
        <v>5</v>
      </c>
      <c r="V28" s="16"/>
      <c r="AC28" s="16"/>
    </row>
    <row r="29" spans="3:30" x14ac:dyDescent="0.25">
      <c r="C29" t="s">
        <v>183</v>
      </c>
      <c r="F29" s="16">
        <v>0</v>
      </c>
      <c r="K29" s="26" t="s">
        <v>189</v>
      </c>
      <c r="L29" s="26"/>
      <c r="M29" s="26"/>
      <c r="N29" s="26"/>
      <c r="O29" s="70">
        <v>0</v>
      </c>
      <c r="R29" t="s">
        <v>195</v>
      </c>
      <c r="V29" s="16">
        <f>SUM(EXPENDITURE!B129)</f>
        <v>0</v>
      </c>
      <c r="Y29" t="s">
        <v>201</v>
      </c>
      <c r="AC29" s="16">
        <f>SUM(EXPENDITURE!B167)</f>
        <v>0</v>
      </c>
      <c r="AD29" t="s">
        <v>5</v>
      </c>
    </row>
    <row r="30" spans="3:30" x14ac:dyDescent="0.25">
      <c r="C30" t="s">
        <v>10</v>
      </c>
      <c r="G30" s="16"/>
      <c r="K30" s="26" t="s">
        <v>10</v>
      </c>
      <c r="L30" s="26"/>
      <c r="M30" s="26"/>
      <c r="N30" s="26"/>
      <c r="O30" s="70"/>
      <c r="R30" t="s">
        <v>10</v>
      </c>
      <c r="Y30" t="s">
        <v>10</v>
      </c>
      <c r="AC30" s="16"/>
    </row>
    <row r="31" spans="3:30" ht="15.75" thickBot="1" x14ac:dyDescent="0.3">
      <c r="C31" t="s">
        <v>51</v>
      </c>
      <c r="F31" s="16">
        <v>0</v>
      </c>
      <c r="H31" t="s">
        <v>5</v>
      </c>
      <c r="K31" s="26" t="s">
        <v>54</v>
      </c>
      <c r="L31" s="26"/>
      <c r="M31" s="26"/>
      <c r="N31" s="26"/>
      <c r="O31" s="70">
        <v>0</v>
      </c>
      <c r="R31" t="s">
        <v>54</v>
      </c>
      <c r="V31" s="16">
        <v>0</v>
      </c>
      <c r="Y31" t="s">
        <v>54</v>
      </c>
      <c r="AC31" s="16">
        <v>0</v>
      </c>
    </row>
    <row r="32" spans="3:30" ht="15.75" thickBot="1" x14ac:dyDescent="0.3">
      <c r="C32" s="15" t="s">
        <v>15</v>
      </c>
      <c r="F32" s="28">
        <f>SUM(F20+F24-F29-F31)</f>
        <v>6371</v>
      </c>
      <c r="K32" s="188" t="s">
        <v>15</v>
      </c>
      <c r="L32" s="26"/>
      <c r="M32" s="26"/>
      <c r="N32" s="26"/>
      <c r="O32" s="13">
        <f>SUM(O20+O24-O29-O31)</f>
        <v>0</v>
      </c>
      <c r="R32" s="15" t="s">
        <v>15</v>
      </c>
      <c r="V32" s="16">
        <f>SUM(V20+V24-V29-V31)</f>
        <v>0</v>
      </c>
      <c r="Y32" s="15" t="s">
        <v>15</v>
      </c>
      <c r="AC32" s="43">
        <f>SUM(AC20+AC24-AC29)-AC31</f>
        <v>0</v>
      </c>
    </row>
    <row r="35" spans="3:29" x14ac:dyDescent="0.25">
      <c r="C35" s="42" t="s">
        <v>184</v>
      </c>
      <c r="K35" s="42" t="s">
        <v>190</v>
      </c>
      <c r="R35" s="42" t="s">
        <v>196</v>
      </c>
      <c r="Y35" s="42" t="s">
        <v>202</v>
      </c>
    </row>
    <row r="37" spans="3:29" x14ac:dyDescent="0.25">
      <c r="C37" t="s">
        <v>11</v>
      </c>
      <c r="E37" t="s">
        <v>5</v>
      </c>
      <c r="F37" s="16">
        <v>0</v>
      </c>
      <c r="K37" t="s">
        <v>11</v>
      </c>
      <c r="O37" s="70">
        <v>0</v>
      </c>
      <c r="R37" t="s">
        <v>11</v>
      </c>
      <c r="V37" s="16">
        <v>0</v>
      </c>
      <c r="Y37" t="s">
        <v>11</v>
      </c>
      <c r="AC37">
        <v>0</v>
      </c>
    </row>
    <row r="38" spans="3:29" x14ac:dyDescent="0.25">
      <c r="C38" t="s">
        <v>67</v>
      </c>
      <c r="F38" s="16">
        <v>0</v>
      </c>
      <c r="K38" t="s">
        <v>12</v>
      </c>
      <c r="O38" s="70">
        <v>0</v>
      </c>
      <c r="R38" t="s">
        <v>12</v>
      </c>
      <c r="V38" s="16">
        <v>0</v>
      </c>
      <c r="Y38" t="s">
        <v>12</v>
      </c>
      <c r="AC38">
        <v>0</v>
      </c>
    </row>
    <row r="39" spans="3:29" x14ac:dyDescent="0.25">
      <c r="F39" s="16">
        <v>0</v>
      </c>
      <c r="K39" t="s">
        <v>5</v>
      </c>
      <c r="M39" t="s">
        <v>5</v>
      </c>
      <c r="O39" s="16" t="s">
        <v>5</v>
      </c>
      <c r="R39" t="s">
        <v>5</v>
      </c>
      <c r="V39" s="16">
        <v>0</v>
      </c>
      <c r="Y39" t="s">
        <v>5</v>
      </c>
      <c r="AC39" s="67">
        <v>0</v>
      </c>
    </row>
    <row r="40" spans="3:29" x14ac:dyDescent="0.25">
      <c r="C40" t="s">
        <v>15</v>
      </c>
      <c r="E40" t="s">
        <v>5</v>
      </c>
      <c r="F40" s="16">
        <f>SUM(F37:F39)</f>
        <v>0</v>
      </c>
      <c r="K40" t="s">
        <v>15</v>
      </c>
      <c r="O40" s="16">
        <v>0</v>
      </c>
      <c r="R40" t="s">
        <v>15</v>
      </c>
      <c r="V40" s="16">
        <f>SUM(V37:V39)</f>
        <v>0</v>
      </c>
      <c r="AC40" s="16">
        <f>SUM(AC37:AC39)</f>
        <v>0</v>
      </c>
    </row>
    <row r="41" spans="3:29" x14ac:dyDescent="0.25">
      <c r="O41" s="16"/>
    </row>
    <row r="42" spans="3:29" x14ac:dyDescent="0.25">
      <c r="C42" t="s">
        <v>16</v>
      </c>
      <c r="E42" t="s">
        <v>5</v>
      </c>
      <c r="F42" s="16">
        <v>0</v>
      </c>
      <c r="K42" t="s">
        <v>16</v>
      </c>
      <c r="O42" s="16">
        <v>0</v>
      </c>
      <c r="R42" t="s">
        <v>16</v>
      </c>
      <c r="V42" s="16">
        <v>0</v>
      </c>
      <c r="Y42" t="s">
        <v>16</v>
      </c>
      <c r="AC42" s="16">
        <v>0</v>
      </c>
    </row>
    <row r="43" spans="3:29" x14ac:dyDescent="0.25">
      <c r="F43" s="16" t="s">
        <v>5</v>
      </c>
      <c r="O43" s="16"/>
    </row>
    <row r="44" spans="3:29" x14ac:dyDescent="0.25">
      <c r="C44" t="s">
        <v>17</v>
      </c>
      <c r="F44" s="16">
        <v>0</v>
      </c>
      <c r="K44" t="s">
        <v>17</v>
      </c>
      <c r="O44" s="16">
        <v>0</v>
      </c>
      <c r="R44" t="s">
        <v>17</v>
      </c>
      <c r="V44" s="16">
        <v>0</v>
      </c>
      <c r="Y44" t="s">
        <v>17</v>
      </c>
      <c r="AC44" s="16">
        <v>0</v>
      </c>
    </row>
    <row r="45" spans="3:29" ht="15.75" thickBot="1" x14ac:dyDescent="0.3">
      <c r="O45" s="16"/>
    </row>
    <row r="46" spans="3:29" ht="15.75" thickBot="1" x14ac:dyDescent="0.3">
      <c r="C46" s="15" t="s">
        <v>185</v>
      </c>
      <c r="E46" t="s">
        <v>5</v>
      </c>
      <c r="F46" s="28">
        <f>SUM(F40-F42+F44)</f>
        <v>0</v>
      </c>
      <c r="K46" s="15" t="s">
        <v>191</v>
      </c>
      <c r="O46" s="48">
        <f>SUM(O40-O42+O44)</f>
        <v>0</v>
      </c>
      <c r="R46" s="15" t="s">
        <v>197</v>
      </c>
      <c r="V46" s="16">
        <f>SUM(V40-V42+V44)</f>
        <v>0</v>
      </c>
      <c r="W46" s="16" t="s">
        <v>5</v>
      </c>
      <c r="Y46" s="15" t="s">
        <v>203</v>
      </c>
      <c r="AC46" s="43">
        <f>SUM(AC40-AC42+AC44)</f>
        <v>0</v>
      </c>
    </row>
    <row r="49" spans="1:30" x14ac:dyDescent="0.25">
      <c r="A49" s="51"/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</row>
  </sheetData>
  <pageMargins left="0.7" right="0.7" top="0.75" bottom="0.75" header="0.3" footer="0.3"/>
  <pageSetup paperSize="9" orientation="portrait" horizontalDpi="360" verticalDpi="36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C8415-CFB2-415F-89C7-E24B4D1E5BFF}">
  <dimension ref="B1:U44"/>
  <sheetViews>
    <sheetView tabSelected="1" zoomScaleNormal="100" workbookViewId="0">
      <selection activeCell="D1" sqref="D1:J44"/>
    </sheetView>
  </sheetViews>
  <sheetFormatPr defaultRowHeight="15" x14ac:dyDescent="0.25"/>
  <cols>
    <col min="3" max="3" width="13" customWidth="1"/>
    <col min="4" max="4" width="9.140625" customWidth="1"/>
    <col min="5" max="5" width="13.140625" customWidth="1"/>
    <col min="6" max="6" width="17.85546875" customWidth="1"/>
    <col min="7" max="7" width="14" customWidth="1"/>
    <col min="8" max="8" width="10.5703125" customWidth="1"/>
    <col min="9" max="9" width="11.7109375" customWidth="1"/>
    <col min="10" max="10" width="10.85546875" customWidth="1"/>
    <col min="11" max="11" width="12.85546875" customWidth="1"/>
    <col min="14" max="14" width="11.42578125" customWidth="1"/>
    <col min="15" max="15" width="10.5703125" bestFit="1" customWidth="1"/>
    <col min="17" max="17" width="10.5703125" bestFit="1" customWidth="1"/>
  </cols>
  <sheetData>
    <row r="1" spans="3:21" ht="15.75" thickBot="1" x14ac:dyDescent="0.3">
      <c r="D1" s="15" t="s">
        <v>222</v>
      </c>
      <c r="E1" s="15"/>
      <c r="F1" s="15"/>
      <c r="G1" s="15"/>
      <c r="H1" s="15"/>
      <c r="M1" t="s">
        <v>5</v>
      </c>
    </row>
    <row r="2" spans="3:21" x14ac:dyDescent="0.25">
      <c r="D2" s="233"/>
      <c r="E2" s="234"/>
      <c r="F2" s="234"/>
      <c r="G2" s="234"/>
      <c r="H2" s="235" t="s">
        <v>128</v>
      </c>
      <c r="I2" s="234"/>
      <c r="J2" s="236" t="s">
        <v>130</v>
      </c>
    </row>
    <row r="3" spans="3:21" x14ac:dyDescent="0.25">
      <c r="D3" s="237"/>
      <c r="E3" s="238"/>
      <c r="F3" s="238"/>
      <c r="G3" s="239" t="s">
        <v>126</v>
      </c>
      <c r="H3" s="239" t="s">
        <v>123</v>
      </c>
      <c r="I3" s="239" t="s">
        <v>127</v>
      </c>
      <c r="J3" s="240" t="s">
        <v>135</v>
      </c>
    </row>
    <row r="4" spans="3:21" ht="15.75" thickBot="1" x14ac:dyDescent="0.3">
      <c r="D4" s="241" t="s">
        <v>121</v>
      </c>
      <c r="E4" s="242"/>
      <c r="F4" s="242" t="s">
        <v>24</v>
      </c>
      <c r="G4" s="243" t="s">
        <v>125</v>
      </c>
      <c r="H4" s="243" t="s">
        <v>124</v>
      </c>
      <c r="I4" s="243" t="s">
        <v>129</v>
      </c>
      <c r="J4" s="244" t="s">
        <v>83</v>
      </c>
      <c r="P4" t="s">
        <v>5</v>
      </c>
    </row>
    <row r="5" spans="3:21" x14ac:dyDescent="0.25">
      <c r="D5" s="16" t="s">
        <v>59</v>
      </c>
      <c r="F5" s="194">
        <f>SUM(EXPENDITURE!D170)</f>
        <v>230</v>
      </c>
      <c r="G5" s="194">
        <f>SUM(EXPENDITURE!D169)</f>
        <v>56.7</v>
      </c>
      <c r="H5" s="194">
        <f>SUM(F5-G5)</f>
        <v>173.3</v>
      </c>
      <c r="I5" s="70">
        <f>SUM(G5+H5)</f>
        <v>230</v>
      </c>
      <c r="J5" s="16">
        <f t="shared" ref="J5:J6" si="0">SUM((G5+H5)-F5)</f>
        <v>0</v>
      </c>
      <c r="K5" s="26"/>
      <c r="M5" t="s">
        <v>5</v>
      </c>
    </row>
    <row r="6" spans="3:21" x14ac:dyDescent="0.25">
      <c r="C6" s="16" t="s">
        <v>5</v>
      </c>
      <c r="D6" t="s">
        <v>60</v>
      </c>
      <c r="F6" s="16">
        <v>200</v>
      </c>
      <c r="G6" s="194">
        <f>SUM(EXPENDITURE!E169)</f>
        <v>24.3</v>
      </c>
      <c r="H6" s="194">
        <f>SUM(F6-G6)</f>
        <v>175.7</v>
      </c>
      <c r="I6" s="16">
        <f>SUM(G6+H6)</f>
        <v>200</v>
      </c>
      <c r="J6" s="16">
        <f t="shared" si="0"/>
        <v>0</v>
      </c>
      <c r="K6" s="26"/>
      <c r="L6" s="26"/>
      <c r="Q6" s="16"/>
      <c r="R6" s="16"/>
      <c r="S6" s="16"/>
      <c r="U6" s="16"/>
    </row>
    <row r="7" spans="3:21" x14ac:dyDescent="0.25">
      <c r="C7" s="16" t="s">
        <v>5</v>
      </c>
      <c r="D7" t="s">
        <v>61</v>
      </c>
      <c r="F7" s="194">
        <v>372</v>
      </c>
      <c r="G7" s="194">
        <v>0</v>
      </c>
      <c r="H7" s="194">
        <f t="shared" ref="H7:H22" si="1">SUM(F7-G7)</f>
        <v>372</v>
      </c>
      <c r="I7" s="70">
        <f>SUM(G7+H7)</f>
        <v>372</v>
      </c>
      <c r="J7" s="16">
        <f t="shared" ref="J7" si="2">SUM((G7+H7)-F7)</f>
        <v>0</v>
      </c>
      <c r="K7" s="26"/>
      <c r="L7" s="26" t="s">
        <v>5</v>
      </c>
      <c r="Q7" s="16"/>
      <c r="S7" s="16"/>
      <c r="U7" s="16"/>
    </row>
    <row r="8" spans="3:21" x14ac:dyDescent="0.25">
      <c r="C8" s="16"/>
      <c r="D8" t="s">
        <v>1</v>
      </c>
      <c r="F8" s="194">
        <v>3225</v>
      </c>
      <c r="G8" s="194">
        <f>SUM(EXPENDITURE!G169)</f>
        <v>537.26</v>
      </c>
      <c r="H8" s="194">
        <f t="shared" si="1"/>
        <v>2687.74</v>
      </c>
      <c r="I8" s="70">
        <f>SUM(G8+H8)</f>
        <v>3225</v>
      </c>
      <c r="J8" s="16">
        <f t="shared" ref="J8:J23" si="3">SUM((G8+H8)-F8)</f>
        <v>0</v>
      </c>
      <c r="K8" s="26"/>
      <c r="L8" s="26"/>
      <c r="Q8" s="16"/>
      <c r="R8" s="67"/>
      <c r="S8" s="16"/>
      <c r="U8" s="16"/>
    </row>
    <row r="9" spans="3:21" x14ac:dyDescent="0.25">
      <c r="C9" s="16"/>
      <c r="D9" t="s">
        <v>151</v>
      </c>
      <c r="F9" s="194">
        <v>945</v>
      </c>
      <c r="G9" s="194">
        <f>SUM(EXPENDITURE!H169)</f>
        <v>0</v>
      </c>
      <c r="H9" s="194">
        <f t="shared" si="1"/>
        <v>945</v>
      </c>
      <c r="I9" s="70">
        <f t="shared" ref="I9:I16" si="4">SUM(G9+H9)</f>
        <v>945</v>
      </c>
      <c r="J9" s="16">
        <f t="shared" si="3"/>
        <v>0</v>
      </c>
      <c r="K9" s="26"/>
      <c r="L9" s="26"/>
      <c r="Q9" s="16"/>
      <c r="R9" s="16"/>
      <c r="S9" s="16"/>
      <c r="U9" s="16"/>
    </row>
    <row r="10" spans="3:21" x14ac:dyDescent="0.25">
      <c r="C10" s="16"/>
      <c r="D10" t="s">
        <v>2</v>
      </c>
      <c r="F10" s="194">
        <f>SUM(EXPENDITURE!I170)</f>
        <v>435</v>
      </c>
      <c r="G10" s="194">
        <f>SUM(EXPENDITURE!I169)</f>
        <v>402.92</v>
      </c>
      <c r="H10" s="194">
        <v>0</v>
      </c>
      <c r="I10" s="70">
        <v>0</v>
      </c>
      <c r="J10" s="16">
        <f t="shared" si="3"/>
        <v>-32.079999999999984</v>
      </c>
      <c r="K10" s="26"/>
      <c r="L10" s="26"/>
      <c r="Q10" s="16"/>
      <c r="S10" s="16"/>
      <c r="U10" s="16"/>
    </row>
    <row r="11" spans="3:21" x14ac:dyDescent="0.25">
      <c r="C11" s="16"/>
      <c r="D11" s="51" t="s">
        <v>62</v>
      </c>
      <c r="F11" s="194">
        <f>SUM(EXPENDITURE!J170)</f>
        <v>500</v>
      </c>
      <c r="G11" s="194">
        <f>SUM(EXPENDITURE!J169)</f>
        <v>0</v>
      </c>
      <c r="H11" s="194">
        <f t="shared" si="1"/>
        <v>500</v>
      </c>
      <c r="I11" s="70">
        <f t="shared" si="4"/>
        <v>500</v>
      </c>
      <c r="J11" s="16">
        <f t="shared" si="3"/>
        <v>0</v>
      </c>
      <c r="K11" s="26" t="s">
        <v>5</v>
      </c>
      <c r="L11" s="26"/>
      <c r="Q11" s="16"/>
      <c r="S11" s="16"/>
      <c r="U11" s="16"/>
    </row>
    <row r="12" spans="3:21" x14ac:dyDescent="0.25">
      <c r="C12" s="16"/>
      <c r="D12" s="51" t="s">
        <v>69</v>
      </c>
      <c r="F12" s="194">
        <f>SUM(EXPENDITURE!K170)</f>
        <v>1200</v>
      </c>
      <c r="G12" s="194">
        <f>SUM(EXPENDITURE!K169)</f>
        <v>220</v>
      </c>
      <c r="H12" s="194">
        <f t="shared" si="1"/>
        <v>980</v>
      </c>
      <c r="I12" s="70">
        <f t="shared" si="4"/>
        <v>1200</v>
      </c>
      <c r="J12" s="16">
        <f t="shared" si="3"/>
        <v>0</v>
      </c>
      <c r="K12" s="26"/>
      <c r="L12" s="26"/>
      <c r="Q12" s="16"/>
      <c r="R12" s="194"/>
      <c r="S12" s="16"/>
      <c r="U12" s="16"/>
    </row>
    <row r="13" spans="3:21" x14ac:dyDescent="0.25">
      <c r="C13" s="16"/>
      <c r="D13" t="s">
        <v>63</v>
      </c>
      <c r="F13" s="194">
        <f>SUM(EXPENDITURE!L170)</f>
        <v>340</v>
      </c>
      <c r="G13" s="194">
        <f>SUM(EXPENDITURE!L169)</f>
        <v>317.94</v>
      </c>
      <c r="H13" s="194">
        <v>22.06</v>
      </c>
      <c r="I13" s="70">
        <f t="shared" si="4"/>
        <v>340</v>
      </c>
      <c r="J13" s="16">
        <f t="shared" si="3"/>
        <v>0</v>
      </c>
      <c r="K13" s="26"/>
      <c r="L13" s="26"/>
      <c r="Q13" s="16"/>
      <c r="R13" s="194"/>
      <c r="S13" s="16"/>
      <c r="U13" s="16"/>
    </row>
    <row r="14" spans="3:21" x14ac:dyDescent="0.25">
      <c r="C14" s="16"/>
      <c r="D14" t="s">
        <v>64</v>
      </c>
      <c r="F14" s="194">
        <v>850</v>
      </c>
      <c r="G14" s="194">
        <f>SUM(EXPENDITURE!M169)</f>
        <v>965.93</v>
      </c>
      <c r="H14" s="194">
        <v>0</v>
      </c>
      <c r="I14" s="70">
        <f t="shared" si="4"/>
        <v>965.93</v>
      </c>
      <c r="J14" s="16">
        <v>115.93</v>
      </c>
      <c r="K14" s="26"/>
      <c r="L14" s="26"/>
      <c r="Q14" s="16"/>
      <c r="S14" s="16"/>
      <c r="U14" s="16"/>
    </row>
    <row r="15" spans="3:21" x14ac:dyDescent="0.25">
      <c r="C15" s="16"/>
      <c r="D15" t="s">
        <v>65</v>
      </c>
      <c r="F15" s="194">
        <f>SUM(EXPENDITURE!N170)</f>
        <v>605</v>
      </c>
      <c r="G15" s="194">
        <f>SUM(EXPENDITURE!N169)</f>
        <v>165</v>
      </c>
      <c r="H15" s="194">
        <f t="shared" si="1"/>
        <v>440</v>
      </c>
      <c r="I15" s="70">
        <f t="shared" si="4"/>
        <v>605</v>
      </c>
      <c r="J15" s="16">
        <f t="shared" si="3"/>
        <v>0</v>
      </c>
      <c r="K15" s="26" t="s">
        <v>5</v>
      </c>
      <c r="L15" s="26"/>
      <c r="Q15" s="16"/>
      <c r="S15" s="16"/>
      <c r="U15" s="16"/>
    </row>
    <row r="16" spans="3:21" x14ac:dyDescent="0.25">
      <c r="C16" s="16"/>
      <c r="D16" t="s">
        <v>150</v>
      </c>
      <c r="F16" s="16">
        <v>300</v>
      </c>
      <c r="G16" s="194">
        <f>SUM(EXPENDITURE!O169)</f>
        <v>0</v>
      </c>
      <c r="H16" s="194">
        <f t="shared" si="1"/>
        <v>300</v>
      </c>
      <c r="I16" s="70">
        <f t="shared" si="4"/>
        <v>300</v>
      </c>
      <c r="J16" s="16">
        <f t="shared" si="3"/>
        <v>0</v>
      </c>
      <c r="K16" s="26"/>
      <c r="L16" s="26"/>
      <c r="Q16" s="16"/>
      <c r="R16" s="16"/>
      <c r="S16" s="16"/>
      <c r="U16" s="16"/>
    </row>
    <row r="17" spans="3:21" x14ac:dyDescent="0.25">
      <c r="D17" t="s">
        <v>52</v>
      </c>
      <c r="F17" s="194">
        <v>810</v>
      </c>
      <c r="G17" s="194">
        <f>SUM(EXPENDITURE!P169)</f>
        <v>134.19999999999999</v>
      </c>
      <c r="H17" s="194">
        <f t="shared" si="1"/>
        <v>675.8</v>
      </c>
      <c r="I17" s="70">
        <f>SUM(G17+H17)</f>
        <v>810</v>
      </c>
      <c r="J17" s="16">
        <f t="shared" si="3"/>
        <v>0</v>
      </c>
      <c r="K17" s="26"/>
      <c r="L17" s="26"/>
      <c r="Q17" s="16"/>
      <c r="R17" s="16"/>
      <c r="S17" s="16"/>
      <c r="U17" s="16"/>
    </row>
    <row r="18" spans="3:21" x14ac:dyDescent="0.25">
      <c r="D18" s="26" t="s">
        <v>70</v>
      </c>
      <c r="F18" s="194">
        <v>200</v>
      </c>
      <c r="G18" s="194">
        <f>SUM(EXPENDITURE!Q169)</f>
        <v>0</v>
      </c>
      <c r="H18" s="194">
        <f t="shared" si="1"/>
        <v>200</v>
      </c>
      <c r="I18" s="70">
        <f>SUM(G18+H18)</f>
        <v>200</v>
      </c>
      <c r="J18" s="16">
        <f t="shared" si="3"/>
        <v>0</v>
      </c>
      <c r="K18" s="26"/>
      <c r="L18" s="26"/>
      <c r="Q18" s="16"/>
      <c r="R18" s="194"/>
      <c r="S18" s="16"/>
      <c r="U18" s="16"/>
    </row>
    <row r="19" spans="3:21" x14ac:dyDescent="0.25">
      <c r="D19" t="s">
        <v>73</v>
      </c>
      <c r="F19" s="16">
        <v>0</v>
      </c>
      <c r="G19" s="194">
        <f>SUM(EXPENDITURE!R169)</f>
        <v>0</v>
      </c>
      <c r="H19" s="194">
        <f t="shared" si="1"/>
        <v>0</v>
      </c>
      <c r="I19" s="70">
        <f>SUM(G19+H19)</f>
        <v>0</v>
      </c>
      <c r="J19" s="16">
        <f t="shared" si="3"/>
        <v>0</v>
      </c>
      <c r="K19" s="26"/>
      <c r="L19" s="26"/>
      <c r="Q19" s="16"/>
      <c r="R19" s="16"/>
      <c r="S19" s="16"/>
      <c r="U19" s="16"/>
    </row>
    <row r="20" spans="3:21" x14ac:dyDescent="0.25">
      <c r="C20" s="16"/>
      <c r="D20" t="s">
        <v>152</v>
      </c>
      <c r="F20" s="194">
        <v>250</v>
      </c>
      <c r="G20" s="194">
        <f>SUM(EXPENDITURE!S169)</f>
        <v>0</v>
      </c>
      <c r="H20" s="194">
        <v>0</v>
      </c>
      <c r="I20" s="70">
        <f t="shared" ref="I20:I23" si="5">SUM(G20+H20)</f>
        <v>0</v>
      </c>
      <c r="J20" s="155">
        <f t="shared" si="3"/>
        <v>-250</v>
      </c>
      <c r="K20" s="26" t="s">
        <v>5</v>
      </c>
      <c r="L20" s="26"/>
      <c r="Q20" s="16"/>
      <c r="R20" s="194"/>
      <c r="S20" s="16"/>
      <c r="U20" s="16"/>
    </row>
    <row r="21" spans="3:21" x14ac:dyDescent="0.25">
      <c r="C21" s="16"/>
      <c r="D21" s="245" t="s">
        <v>153</v>
      </c>
      <c r="E21" s="245"/>
      <c r="F21" s="16">
        <v>500</v>
      </c>
      <c r="G21" s="194">
        <f>SUM(EXPENDITURE!T169)</f>
        <v>0</v>
      </c>
      <c r="H21" s="194">
        <f t="shared" si="1"/>
        <v>500</v>
      </c>
      <c r="I21" s="70">
        <f t="shared" si="5"/>
        <v>500</v>
      </c>
      <c r="J21" s="16">
        <f t="shared" si="3"/>
        <v>0</v>
      </c>
      <c r="K21" s="26"/>
      <c r="Q21" s="16"/>
      <c r="R21" s="194"/>
      <c r="S21" s="16"/>
      <c r="U21" s="16"/>
    </row>
    <row r="22" spans="3:21" x14ac:dyDescent="0.25">
      <c r="C22" s="16"/>
      <c r="D22" s="51" t="s">
        <v>159</v>
      </c>
      <c r="F22" s="194">
        <v>130</v>
      </c>
      <c r="G22" s="194">
        <f>SUM(EXPENDITURE!U169)</f>
        <v>0</v>
      </c>
      <c r="H22" s="194">
        <f t="shared" si="1"/>
        <v>130</v>
      </c>
      <c r="I22" s="70">
        <f t="shared" si="5"/>
        <v>130</v>
      </c>
      <c r="J22" s="16">
        <f t="shared" si="3"/>
        <v>0</v>
      </c>
      <c r="K22" s="26"/>
      <c r="Q22" s="16"/>
      <c r="R22" s="194"/>
      <c r="S22" s="16"/>
      <c r="U22" s="16"/>
    </row>
    <row r="23" spans="3:21" x14ac:dyDescent="0.25">
      <c r="C23" s="16"/>
      <c r="D23" s="51" t="s">
        <v>160</v>
      </c>
      <c r="F23" s="16">
        <v>150</v>
      </c>
      <c r="G23" s="194">
        <f>SUM(EXPENDITURE!V169)</f>
        <v>0</v>
      </c>
      <c r="H23" s="194">
        <v>150</v>
      </c>
      <c r="I23" s="70">
        <f t="shared" si="5"/>
        <v>150</v>
      </c>
      <c r="J23" s="16">
        <f t="shared" si="3"/>
        <v>0</v>
      </c>
      <c r="K23" s="26"/>
      <c r="P23" s="16" t="s">
        <v>5</v>
      </c>
      <c r="Q23" s="16"/>
      <c r="S23" s="16"/>
      <c r="U23" s="16"/>
    </row>
    <row r="24" spans="3:21" x14ac:dyDescent="0.25">
      <c r="C24" s="16"/>
      <c r="D24" s="15" t="s">
        <v>122</v>
      </c>
      <c r="F24" s="16">
        <f>SUM(F5:F23)</f>
        <v>11242</v>
      </c>
      <c r="G24" s="194">
        <f>SUM(EXPENDITURE!AD169)</f>
        <v>2824.25</v>
      </c>
      <c r="H24" s="194">
        <f>SUM(H5:H23)</f>
        <v>8251.6</v>
      </c>
      <c r="I24" s="16">
        <f>SUM(I5:I23)</f>
        <v>10672.93</v>
      </c>
      <c r="J24" s="16">
        <f>SUM(J5:J23)</f>
        <v>-166.14999999999998</v>
      </c>
      <c r="P24" s="16" t="s">
        <v>5</v>
      </c>
      <c r="Q24" s="16"/>
      <c r="R24" s="16"/>
      <c r="S24" s="16"/>
      <c r="U24" s="16"/>
    </row>
    <row r="25" spans="3:21" x14ac:dyDescent="0.25">
      <c r="D25" t="s">
        <v>158</v>
      </c>
      <c r="F25" s="194">
        <v>1500</v>
      </c>
      <c r="G25" s="194">
        <f>SUM(EXPENDITURE!X169)</f>
        <v>0</v>
      </c>
      <c r="H25" s="16">
        <v>1500</v>
      </c>
      <c r="I25" s="16">
        <v>0</v>
      </c>
      <c r="J25" s="16">
        <v>0</v>
      </c>
      <c r="Q25" s="16"/>
      <c r="R25" s="16"/>
      <c r="S25" s="16"/>
      <c r="U25" s="16"/>
    </row>
    <row r="26" spans="3:21" x14ac:dyDescent="0.25">
      <c r="C26" s="16"/>
      <c r="D26" s="226" t="s">
        <v>122</v>
      </c>
      <c r="E26" s="221"/>
      <c r="F26" s="222">
        <f>SUM(F24:F25)</f>
        <v>12742</v>
      </c>
      <c r="G26" s="222">
        <f>SUM(G24:G25)</f>
        <v>2824.25</v>
      </c>
      <c r="H26" s="222">
        <f>SUM(H24:H25)</f>
        <v>9751.6</v>
      </c>
      <c r="I26" s="222">
        <f>SUM(I24:I25)</f>
        <v>10672.93</v>
      </c>
      <c r="J26" s="222">
        <f>SUM(J24:J25)</f>
        <v>-166.14999999999998</v>
      </c>
      <c r="L26" s="15"/>
      <c r="U26" s="16"/>
    </row>
    <row r="27" spans="3:21" x14ac:dyDescent="0.25">
      <c r="D27" s="228" t="s">
        <v>163</v>
      </c>
      <c r="E27" s="226"/>
      <c r="F27" s="227"/>
      <c r="G27" s="3"/>
      <c r="P27" s="16" t="s">
        <v>5</v>
      </c>
      <c r="U27" s="16"/>
    </row>
    <row r="28" spans="3:21" x14ac:dyDescent="0.25">
      <c r="D28" s="15" t="s">
        <v>219</v>
      </c>
      <c r="G28" s="16">
        <v>750</v>
      </c>
    </row>
    <row r="29" spans="3:21" x14ac:dyDescent="0.25">
      <c r="D29" t="s">
        <v>5</v>
      </c>
      <c r="G29" s="16">
        <v>0</v>
      </c>
    </row>
    <row r="30" spans="3:21" x14ac:dyDescent="0.25">
      <c r="C30" s="26"/>
      <c r="D30" t="s">
        <v>5</v>
      </c>
      <c r="G30" s="16">
        <v>0</v>
      </c>
    </row>
    <row r="31" spans="3:21" x14ac:dyDescent="0.25">
      <c r="D31" t="s">
        <v>5</v>
      </c>
      <c r="G31" s="16">
        <v>0</v>
      </c>
      <c r="O31" s="16" t="s">
        <v>5</v>
      </c>
    </row>
    <row r="32" spans="3:21" x14ac:dyDescent="0.25">
      <c r="D32" t="s">
        <v>5</v>
      </c>
      <c r="G32" s="16">
        <v>0</v>
      </c>
    </row>
    <row r="33" spans="2:15" ht="15.75" thickBot="1" x14ac:dyDescent="0.3">
      <c r="D33" t="s">
        <v>5</v>
      </c>
      <c r="G33" s="16">
        <v>0</v>
      </c>
    </row>
    <row r="34" spans="2:15" ht="15.75" thickBot="1" x14ac:dyDescent="0.3">
      <c r="B34" s="187"/>
      <c r="D34" s="52" t="s">
        <v>177</v>
      </c>
      <c r="E34" s="18"/>
      <c r="F34" s="18"/>
      <c r="G34" s="246">
        <f>SUM(G28:G33)</f>
        <v>750</v>
      </c>
    </row>
    <row r="35" spans="2:15" ht="15.75" thickBot="1" x14ac:dyDescent="0.3">
      <c r="B35" s="188"/>
    </row>
    <row r="36" spans="2:15" x14ac:dyDescent="0.25">
      <c r="D36" s="229" t="s">
        <v>223</v>
      </c>
      <c r="E36" s="223"/>
      <c r="F36" s="224"/>
      <c r="G36" s="225"/>
    </row>
    <row r="37" spans="2:15" x14ac:dyDescent="0.25">
      <c r="D37" s="189" t="s">
        <v>144</v>
      </c>
      <c r="G37" s="218">
        <v>8210.5400000000009</v>
      </c>
      <c r="H37" t="s">
        <v>167</v>
      </c>
    </row>
    <row r="38" spans="2:15" ht="15.75" thickBot="1" x14ac:dyDescent="0.3">
      <c r="D38" s="189" t="s">
        <v>146</v>
      </c>
      <c r="G38" s="257">
        <v>3157.52</v>
      </c>
    </row>
    <row r="39" spans="2:15" ht="15.75" thickBot="1" x14ac:dyDescent="0.3">
      <c r="D39" s="189" t="s">
        <v>178</v>
      </c>
      <c r="G39" s="265">
        <v>8417.75</v>
      </c>
      <c r="M39" s="16"/>
      <c r="O39" s="16"/>
    </row>
    <row r="40" spans="2:15" ht="15.75" thickBot="1" x14ac:dyDescent="0.3">
      <c r="D40" s="189" t="s">
        <v>179</v>
      </c>
      <c r="G40" s="266">
        <v>3261.11</v>
      </c>
    </row>
    <row r="41" spans="2:15" ht="15.75" thickBot="1" x14ac:dyDescent="0.3">
      <c r="D41" s="219" t="s">
        <v>145</v>
      </c>
      <c r="G41" s="28">
        <v>18074.5</v>
      </c>
      <c r="H41" t="s">
        <v>161</v>
      </c>
    </row>
    <row r="42" spans="2:15" ht="15.75" thickBot="1" x14ac:dyDescent="0.3">
      <c r="D42" s="258" t="s">
        <v>224</v>
      </c>
      <c r="E42" s="259"/>
      <c r="F42" s="259"/>
      <c r="G42" s="257">
        <v>23.66</v>
      </c>
    </row>
    <row r="43" spans="2:15" x14ac:dyDescent="0.25">
      <c r="G43" s="16" t="s">
        <v>5</v>
      </c>
    </row>
    <row r="44" spans="2:15" x14ac:dyDescent="0.25">
      <c r="D44" s="271" t="s">
        <v>225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V49"/>
  <sheetViews>
    <sheetView topLeftCell="A30" zoomScale="75" zoomScaleNormal="75" workbookViewId="0">
      <selection activeCell="H46" sqref="H46"/>
    </sheetView>
  </sheetViews>
  <sheetFormatPr defaultRowHeight="15" x14ac:dyDescent="0.25"/>
  <cols>
    <col min="3" max="3" width="12.140625" customWidth="1"/>
    <col min="4" max="4" width="10.7109375" customWidth="1"/>
    <col min="8" max="8" width="10.28515625" customWidth="1"/>
    <col min="9" max="9" width="9.85546875" bestFit="1" customWidth="1"/>
    <col min="10" max="10" width="11.140625" customWidth="1"/>
    <col min="22" max="22" width="11.5703125" customWidth="1"/>
  </cols>
  <sheetData>
    <row r="1" spans="2:4" ht="18.75" x14ac:dyDescent="0.3">
      <c r="B1" s="1" t="s">
        <v>137</v>
      </c>
    </row>
    <row r="3" spans="2:4" ht="18.75" x14ac:dyDescent="0.3">
      <c r="B3" s="1" t="s">
        <v>32</v>
      </c>
    </row>
    <row r="6" spans="2:4" x14ac:dyDescent="0.25">
      <c r="B6" s="39" t="s">
        <v>33</v>
      </c>
      <c r="D6" s="39" t="s">
        <v>75</v>
      </c>
    </row>
    <row r="8" spans="2:4" x14ac:dyDescent="0.25">
      <c r="B8" t="s">
        <v>76</v>
      </c>
    </row>
    <row r="10" spans="2:4" x14ac:dyDescent="0.25">
      <c r="B10" t="s">
        <v>35</v>
      </c>
    </row>
    <row r="11" spans="2:4" x14ac:dyDescent="0.25">
      <c r="B11" t="s">
        <v>34</v>
      </c>
    </row>
    <row r="13" spans="2:4" x14ac:dyDescent="0.25">
      <c r="B13" t="s">
        <v>36</v>
      </c>
    </row>
    <row r="14" spans="2:4" x14ac:dyDescent="0.25">
      <c r="B14" t="s">
        <v>48</v>
      </c>
      <c r="C14" t="s">
        <v>49</v>
      </c>
    </row>
    <row r="18" spans="2:13" x14ac:dyDescent="0.25">
      <c r="B18" s="15" t="s">
        <v>37</v>
      </c>
      <c r="H18" s="40" t="s">
        <v>38</v>
      </c>
      <c r="I18" s="40" t="s">
        <v>38</v>
      </c>
    </row>
    <row r="19" spans="2:13" x14ac:dyDescent="0.25">
      <c r="B19" s="15" t="s">
        <v>148</v>
      </c>
    </row>
    <row r="20" spans="2:13" x14ac:dyDescent="0.25">
      <c r="C20" t="s">
        <v>11</v>
      </c>
      <c r="H20" s="16">
        <v>0</v>
      </c>
    </row>
    <row r="21" spans="2:13" x14ac:dyDescent="0.25">
      <c r="C21" t="s">
        <v>12</v>
      </c>
      <c r="H21" s="16">
        <v>0</v>
      </c>
    </row>
    <row r="22" spans="2:13" x14ac:dyDescent="0.25">
      <c r="C22" t="s">
        <v>58</v>
      </c>
      <c r="H22" s="16">
        <v>0</v>
      </c>
    </row>
    <row r="23" spans="2:13" x14ac:dyDescent="0.25">
      <c r="I23" s="16">
        <f>SUM(H20:H22)</f>
        <v>0</v>
      </c>
      <c r="J23" t="s">
        <v>5</v>
      </c>
    </row>
    <row r="24" spans="2:13" x14ac:dyDescent="0.25">
      <c r="B24" t="s">
        <v>138</v>
      </c>
    </row>
    <row r="26" spans="2:13" x14ac:dyDescent="0.25">
      <c r="B26" t="s">
        <v>39</v>
      </c>
      <c r="D26" t="s">
        <v>5</v>
      </c>
      <c r="H26" s="49">
        <v>0</v>
      </c>
      <c r="M26" s="26"/>
    </row>
    <row r="27" spans="2:13" x14ac:dyDescent="0.25">
      <c r="B27" t="s">
        <v>39</v>
      </c>
      <c r="D27" t="s">
        <v>6</v>
      </c>
      <c r="H27" s="49">
        <v>0</v>
      </c>
      <c r="M27" s="26"/>
    </row>
    <row r="28" spans="2:13" x14ac:dyDescent="0.25">
      <c r="B28" t="s">
        <v>39</v>
      </c>
      <c r="D28" t="s">
        <v>5</v>
      </c>
      <c r="H28" s="49">
        <v>0</v>
      </c>
      <c r="M28" s="26"/>
    </row>
    <row r="29" spans="2:13" x14ac:dyDescent="0.25">
      <c r="B29" t="s">
        <v>39</v>
      </c>
      <c r="D29" t="s">
        <v>5</v>
      </c>
      <c r="H29" s="49">
        <v>0</v>
      </c>
      <c r="M29" s="26"/>
    </row>
    <row r="30" spans="2:13" x14ac:dyDescent="0.25">
      <c r="B30" t="s">
        <v>39</v>
      </c>
      <c r="D30" t="s">
        <v>5</v>
      </c>
      <c r="H30" s="49">
        <v>0</v>
      </c>
      <c r="M30" s="26"/>
    </row>
    <row r="31" spans="2:13" x14ac:dyDescent="0.25">
      <c r="B31" t="s">
        <v>39</v>
      </c>
      <c r="D31" t="s">
        <v>5</v>
      </c>
      <c r="H31" s="49">
        <v>0</v>
      </c>
      <c r="M31" s="26"/>
    </row>
    <row r="32" spans="2:13" x14ac:dyDescent="0.25">
      <c r="B32" t="s">
        <v>39</v>
      </c>
      <c r="D32" t="s">
        <v>5</v>
      </c>
      <c r="H32" s="49">
        <v>0</v>
      </c>
      <c r="M32" s="26"/>
    </row>
    <row r="33" spans="2:22" x14ac:dyDescent="0.25">
      <c r="D33" t="s">
        <v>5</v>
      </c>
      <c r="I33" s="49">
        <f>SUM(H26:H32)</f>
        <v>0</v>
      </c>
      <c r="M33" s="70" t="s">
        <v>5</v>
      </c>
      <c r="V33" s="16"/>
    </row>
    <row r="35" spans="2:22" x14ac:dyDescent="0.25">
      <c r="B35" t="s">
        <v>139</v>
      </c>
      <c r="H35" s="16">
        <v>0</v>
      </c>
      <c r="I35" s="16">
        <v>0</v>
      </c>
    </row>
    <row r="37" spans="2:22" x14ac:dyDescent="0.25">
      <c r="B37" s="15" t="s">
        <v>140</v>
      </c>
      <c r="I37" s="43">
        <f>SUM(I23-I33)</f>
        <v>0</v>
      </c>
    </row>
    <row r="39" spans="2:22" x14ac:dyDescent="0.25">
      <c r="B39" s="41" t="s">
        <v>44</v>
      </c>
    </row>
    <row r="40" spans="2:22" x14ac:dyDescent="0.25">
      <c r="B40" s="41" t="s">
        <v>45</v>
      </c>
    </row>
    <row r="42" spans="2:22" x14ac:dyDescent="0.25">
      <c r="B42" s="42" t="s">
        <v>40</v>
      </c>
    </row>
    <row r="44" spans="2:22" x14ac:dyDescent="0.25">
      <c r="B44" t="s">
        <v>41</v>
      </c>
      <c r="H44" s="16">
        <f>SUM(QUARTERLY!F20)</f>
        <v>0</v>
      </c>
    </row>
    <row r="45" spans="2:22" x14ac:dyDescent="0.25">
      <c r="B45" t="s">
        <v>42</v>
      </c>
      <c r="H45" s="16" t="e">
        <f>SUM('BANK MOVT'!#REF!)</f>
        <v>#REF!</v>
      </c>
    </row>
    <row r="46" spans="2:22" x14ac:dyDescent="0.25">
      <c r="B46" t="s">
        <v>43</v>
      </c>
      <c r="H46" s="16">
        <f>SUM(QUARTERLY!F29+QUARTERLY!O29+QUARTERLY!V29+QUARTERLY!AC29)</f>
        <v>0</v>
      </c>
    </row>
    <row r="47" spans="2:22" x14ac:dyDescent="0.25">
      <c r="B47" t="s">
        <v>56</v>
      </c>
      <c r="H47" s="16">
        <v>0</v>
      </c>
    </row>
    <row r="48" spans="2:22" x14ac:dyDescent="0.25">
      <c r="B48" s="15" t="s">
        <v>46</v>
      </c>
      <c r="I48" s="43" t="e">
        <f>SUM(H44+H45-H46)-H47</f>
        <v>#REF!</v>
      </c>
    </row>
    <row r="49" spans="2:9" x14ac:dyDescent="0.25">
      <c r="B49" s="15" t="s">
        <v>149</v>
      </c>
      <c r="D49" s="15" t="s">
        <v>47</v>
      </c>
      <c r="I49" s="8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3BB2D-BE25-44F7-B3D7-FE4FE8D9123B}">
  <dimension ref="D4:Y21"/>
  <sheetViews>
    <sheetView topLeftCell="B1" zoomScale="85" zoomScaleNormal="85" workbookViewId="0">
      <selection activeCell="Y13" sqref="Y13"/>
    </sheetView>
  </sheetViews>
  <sheetFormatPr defaultRowHeight="15" x14ac:dyDescent="0.25"/>
  <sheetData>
    <row r="4" spans="4:25" x14ac:dyDescent="0.25">
      <c r="D4" t="s">
        <v>101</v>
      </c>
    </row>
    <row r="6" spans="4:25" x14ac:dyDescent="0.25">
      <c r="D6" t="s">
        <v>5</v>
      </c>
      <c r="F6" t="s">
        <v>78</v>
      </c>
      <c r="I6" t="s">
        <v>79</v>
      </c>
      <c r="M6" t="s">
        <v>80</v>
      </c>
      <c r="P6" t="s">
        <v>81</v>
      </c>
      <c r="S6" t="s">
        <v>131</v>
      </c>
      <c r="V6" t="s">
        <v>136</v>
      </c>
      <c r="Y6" t="s">
        <v>141</v>
      </c>
    </row>
    <row r="7" spans="4:25" x14ac:dyDescent="0.25">
      <c r="D7" t="s">
        <v>82</v>
      </c>
      <c r="F7" s="154">
        <v>3715</v>
      </c>
      <c r="G7" s="154"/>
      <c r="H7" s="154"/>
      <c r="I7" s="154">
        <v>3715</v>
      </c>
      <c r="J7" s="154"/>
      <c r="K7" s="154"/>
      <c r="M7" s="154">
        <v>3165</v>
      </c>
      <c r="P7" s="154">
        <v>2615</v>
      </c>
      <c r="S7">
        <v>2615</v>
      </c>
      <c r="V7">
        <v>2615</v>
      </c>
    </row>
    <row r="11" spans="4:25" x14ac:dyDescent="0.25">
      <c r="D11" t="s">
        <v>83</v>
      </c>
      <c r="F11" s="16">
        <v>400</v>
      </c>
      <c r="G11" t="s">
        <v>84</v>
      </c>
      <c r="I11" s="16">
        <v>150</v>
      </c>
      <c r="J11" t="s">
        <v>85</v>
      </c>
      <c r="M11" s="16">
        <v>150</v>
      </c>
      <c r="N11" t="s">
        <v>86</v>
      </c>
      <c r="P11" s="16">
        <v>150</v>
      </c>
      <c r="Q11" t="s">
        <v>86</v>
      </c>
      <c r="S11">
        <v>0</v>
      </c>
    </row>
    <row r="12" spans="4:25" x14ac:dyDescent="0.25">
      <c r="F12" s="16">
        <v>630</v>
      </c>
      <c r="G12" t="s">
        <v>87</v>
      </c>
      <c r="I12" s="16">
        <v>60</v>
      </c>
      <c r="J12" t="s">
        <v>88</v>
      </c>
      <c r="M12" s="16">
        <v>400</v>
      </c>
      <c r="N12" t="s">
        <v>84</v>
      </c>
      <c r="S12">
        <v>0</v>
      </c>
    </row>
    <row r="13" spans="4:25" x14ac:dyDescent="0.25">
      <c r="F13" s="16">
        <v>1600</v>
      </c>
      <c r="G13" t="s">
        <v>89</v>
      </c>
      <c r="I13">
        <v>1435.14</v>
      </c>
      <c r="J13" t="s">
        <v>90</v>
      </c>
      <c r="M13" s="16"/>
    </row>
    <row r="14" spans="4:25" x14ac:dyDescent="0.25">
      <c r="F14" s="16">
        <v>45.6</v>
      </c>
      <c r="G14" t="s">
        <v>91</v>
      </c>
      <c r="I14" s="16">
        <v>1600</v>
      </c>
      <c r="J14" t="s">
        <v>89</v>
      </c>
      <c r="M14" s="16">
        <v>2508</v>
      </c>
      <c r="N14" t="s">
        <v>92</v>
      </c>
      <c r="P14" s="16">
        <v>1600</v>
      </c>
      <c r="S14">
        <v>0</v>
      </c>
    </row>
    <row r="15" spans="4:25" x14ac:dyDescent="0.25">
      <c r="I15" s="16">
        <v>400</v>
      </c>
      <c r="J15" t="s">
        <v>93</v>
      </c>
      <c r="M15" s="16">
        <v>550</v>
      </c>
      <c r="N15" t="s">
        <v>92</v>
      </c>
      <c r="P15" s="146" t="s">
        <v>5</v>
      </c>
      <c r="S15">
        <v>0</v>
      </c>
    </row>
    <row r="16" spans="4:25" x14ac:dyDescent="0.25">
      <c r="I16" s="16">
        <v>350</v>
      </c>
      <c r="J16" t="s">
        <v>87</v>
      </c>
      <c r="M16" s="146">
        <v>0</v>
      </c>
      <c r="N16" s="147" t="s">
        <v>94</v>
      </c>
    </row>
    <row r="17" spans="4:20" x14ac:dyDescent="0.25">
      <c r="I17" s="16" t="s">
        <v>5</v>
      </c>
      <c r="M17" t="s">
        <v>5</v>
      </c>
    </row>
    <row r="18" spans="4:20" x14ac:dyDescent="0.25">
      <c r="D18" t="s">
        <v>83</v>
      </c>
      <c r="F18" s="16">
        <v>2675.6</v>
      </c>
      <c r="I18" s="16">
        <f>SUM(I11:I17)</f>
        <v>3995.1400000000003</v>
      </c>
      <c r="M18" s="16">
        <f>SUM(M11:M16)</f>
        <v>3608</v>
      </c>
      <c r="P18" s="16">
        <f>SUM(P11:P16)</f>
        <v>1750</v>
      </c>
      <c r="S18">
        <v>2931.26</v>
      </c>
    </row>
    <row r="19" spans="4:20" x14ac:dyDescent="0.25">
      <c r="D19" t="s">
        <v>95</v>
      </c>
      <c r="F19" s="155">
        <v>1039.4000000000001</v>
      </c>
      <c r="I19" s="141">
        <v>-280.14000000000033</v>
      </c>
      <c r="M19" s="146">
        <v>-443</v>
      </c>
      <c r="P19" s="154">
        <v>316.26</v>
      </c>
      <c r="S19" s="155">
        <v>0</v>
      </c>
      <c r="T19" t="s">
        <v>134</v>
      </c>
    </row>
    <row r="21" spans="4:20" x14ac:dyDescent="0.25">
      <c r="M21" s="141" t="s">
        <v>5</v>
      </c>
    </row>
  </sheetData>
  <pageMargins left="0.7" right="0.7" top="0.75" bottom="0.75" header="0.3" footer="0.3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F6AD2-BDDB-4196-B8F9-0EF1FED8B676}">
  <dimension ref="D6:AF22"/>
  <sheetViews>
    <sheetView topLeftCell="P7" zoomScale="115" zoomScaleNormal="115" workbookViewId="0">
      <selection activeCell="AF10" sqref="AF10"/>
    </sheetView>
  </sheetViews>
  <sheetFormatPr defaultRowHeight="15" x14ac:dyDescent="0.25"/>
  <sheetData>
    <row r="6" spans="4:32" x14ac:dyDescent="0.25">
      <c r="D6" t="s">
        <v>102</v>
      </c>
    </row>
    <row r="9" spans="4:32" x14ac:dyDescent="0.25">
      <c r="F9" t="s">
        <v>96</v>
      </c>
      <c r="H9" t="s">
        <v>97</v>
      </c>
      <c r="J9" t="s">
        <v>98</v>
      </c>
      <c r="L9" t="s">
        <v>99</v>
      </c>
      <c r="N9" t="s">
        <v>77</v>
      </c>
      <c r="P9" t="s">
        <v>78</v>
      </c>
      <c r="R9" t="s">
        <v>79</v>
      </c>
      <c r="T9" t="s">
        <v>80</v>
      </c>
      <c r="V9" t="s">
        <v>81</v>
      </c>
      <c r="X9" t="s">
        <v>131</v>
      </c>
      <c r="Z9" t="s">
        <v>136</v>
      </c>
      <c r="AB9" t="s">
        <v>141</v>
      </c>
      <c r="AD9" t="s">
        <v>165</v>
      </c>
      <c r="AF9" t="s">
        <v>204</v>
      </c>
    </row>
    <row r="11" spans="4:32" x14ac:dyDescent="0.25">
      <c r="D11" t="s">
        <v>82</v>
      </c>
      <c r="F11" s="16">
        <v>750</v>
      </c>
      <c r="H11" s="16">
        <v>750</v>
      </c>
      <c r="J11" s="16">
        <v>750</v>
      </c>
      <c r="L11" s="16">
        <v>800</v>
      </c>
      <c r="M11" s="16"/>
      <c r="N11" s="16">
        <v>945</v>
      </c>
      <c r="O11" s="16"/>
      <c r="P11" s="16">
        <v>945</v>
      </c>
      <c r="R11" s="16">
        <v>945</v>
      </c>
      <c r="T11" s="16">
        <v>945</v>
      </c>
      <c r="V11" s="16">
        <v>945</v>
      </c>
      <c r="X11" s="16">
        <v>945</v>
      </c>
      <c r="Z11" s="16">
        <v>945</v>
      </c>
      <c r="AB11" s="16">
        <v>945</v>
      </c>
      <c r="AD11" s="16">
        <v>945</v>
      </c>
    </row>
    <row r="12" spans="4:32" x14ac:dyDescent="0.25">
      <c r="V12">
        <v>0</v>
      </c>
      <c r="X12">
        <v>0</v>
      </c>
    </row>
    <row r="15" spans="4:32" x14ac:dyDescent="0.25">
      <c r="D15" t="s">
        <v>83</v>
      </c>
      <c r="F15">
        <v>310.79000000000002</v>
      </c>
      <c r="H15" s="16">
        <v>0</v>
      </c>
      <c r="J15" s="16">
        <v>40</v>
      </c>
      <c r="L15" s="16" t="s">
        <v>5</v>
      </c>
      <c r="M15" s="16"/>
      <c r="N15" s="16">
        <v>195</v>
      </c>
      <c r="O15" s="16"/>
      <c r="P15" s="16">
        <v>0</v>
      </c>
      <c r="R15" s="16">
        <v>0</v>
      </c>
      <c r="T15" s="16">
        <v>0</v>
      </c>
      <c r="V15" s="16">
        <v>0</v>
      </c>
      <c r="X15" s="16">
        <v>0</v>
      </c>
      <c r="Z15" s="16">
        <v>0</v>
      </c>
      <c r="AB15" s="16">
        <v>0</v>
      </c>
    </row>
    <row r="16" spans="4:32" x14ac:dyDescent="0.25">
      <c r="F16" s="16">
        <v>210</v>
      </c>
      <c r="L16" s="16" t="s">
        <v>5</v>
      </c>
      <c r="N16" s="16">
        <v>120.5</v>
      </c>
    </row>
    <row r="20" spans="4:30" x14ac:dyDescent="0.25">
      <c r="D20" t="s">
        <v>100</v>
      </c>
      <c r="F20">
        <f>SUM(F15:F19)</f>
        <v>520.79</v>
      </c>
      <c r="H20" s="16">
        <v>0</v>
      </c>
      <c r="J20" s="16">
        <f>SUM(J15:J19)</f>
        <v>40</v>
      </c>
      <c r="L20" s="16">
        <v>0</v>
      </c>
      <c r="M20" s="16"/>
      <c r="N20" s="16">
        <f>SUM(N15:N19)</f>
        <v>315.5</v>
      </c>
      <c r="O20" s="16"/>
      <c r="P20" s="16">
        <v>0</v>
      </c>
      <c r="R20" s="16">
        <v>0</v>
      </c>
      <c r="T20" s="16">
        <v>0</v>
      </c>
      <c r="V20" s="16">
        <v>0</v>
      </c>
      <c r="X20" s="16">
        <v>0</v>
      </c>
      <c r="Z20" s="16">
        <v>0</v>
      </c>
      <c r="AB20" s="16">
        <v>0</v>
      </c>
    </row>
    <row r="21" spans="4:30" ht="15.75" thickBot="1" x14ac:dyDescent="0.3">
      <c r="D21" t="s">
        <v>95</v>
      </c>
      <c r="F21" s="16">
        <f>SUM(F11-F20)</f>
        <v>229.21000000000004</v>
      </c>
      <c r="H21" s="16">
        <f>SUM(H11-H20)</f>
        <v>750</v>
      </c>
      <c r="J21" s="16">
        <f>SUM(J11-J20)</f>
        <v>710</v>
      </c>
      <c r="L21" s="16">
        <f>SUM(L11-L20)</f>
        <v>800</v>
      </c>
      <c r="N21" s="16">
        <f>SUM(N11-N20)</f>
        <v>629.5</v>
      </c>
      <c r="P21" s="16">
        <f>SUM(P11-P20)</f>
        <v>945</v>
      </c>
      <c r="R21" s="16">
        <f>SUM(R11-R20)</f>
        <v>945</v>
      </c>
      <c r="T21" s="16">
        <f>SUM(T11-T20)</f>
        <v>945</v>
      </c>
      <c r="V21" s="16">
        <f>SUM(V11:V20)</f>
        <v>945</v>
      </c>
      <c r="X21" s="16">
        <v>945</v>
      </c>
      <c r="Z21" s="16">
        <f>SUM(Z11:Z20)</f>
        <v>945</v>
      </c>
      <c r="AB21" s="16">
        <v>945</v>
      </c>
      <c r="AD21" s="16">
        <v>945</v>
      </c>
    </row>
    <row r="22" spans="4:30" ht="15.75" thickBot="1" x14ac:dyDescent="0.3">
      <c r="T22" s="16">
        <f>SUM(F21:T21)</f>
        <v>5953.71</v>
      </c>
      <c r="V22" s="28">
        <f>SUM(F21:V21)</f>
        <v>6898.71</v>
      </c>
      <c r="X22" s="28">
        <f>SUM(F21:X21)</f>
        <v>7843.71</v>
      </c>
      <c r="Z22" s="28">
        <f>SUM(H21:Z21)</f>
        <v>8559.5</v>
      </c>
      <c r="AB22" s="16">
        <f>SUM(H21:AB21)</f>
        <v>9504.5</v>
      </c>
      <c r="AD22" t="s">
        <v>5</v>
      </c>
    </row>
  </sheetData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EXPENDITURE</vt:lpstr>
      <vt:lpstr>BANK MOVT</vt:lpstr>
      <vt:lpstr>QUARTERLY</vt:lpstr>
      <vt:lpstr>REV LAYOUT</vt:lpstr>
      <vt:lpstr>ANNUAL</vt:lpstr>
      <vt:lpstr>CCF FUND</vt:lpstr>
      <vt:lpstr>DEV FUND</vt:lpstr>
      <vt:lpstr>ANNUAL!Print_Area</vt:lpstr>
      <vt:lpstr>'CCF FUND'!Print_Area</vt:lpstr>
      <vt:lpstr>'DEV FUND'!Print_Area</vt:lpstr>
      <vt:lpstr>EXPENDITURE!Print_Area</vt:lpstr>
      <vt:lpstr>QUARTERLY!Print_Area</vt:lpstr>
      <vt:lpstr>'REV LAYOUT'!Print_Area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</dc:creator>
  <cp:lastModifiedBy>Stephen Johnson</cp:lastModifiedBy>
  <cp:lastPrinted>2024-06-01T09:07:39Z</cp:lastPrinted>
  <dcterms:created xsi:type="dcterms:W3CDTF">2009-05-01T19:24:53Z</dcterms:created>
  <dcterms:modified xsi:type="dcterms:W3CDTF">2024-06-01T09:08:40Z</dcterms:modified>
</cp:coreProperties>
</file>